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DE59CDEE-BA0F-44F7-A0F1-674B803A8FF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Первая неделя" sheetId="3" r:id="rId1"/>
    <sheet name="Вторая неделя" sheetId="4" r:id="rId2"/>
    <sheet name="пн1" sheetId="10" r:id="rId3"/>
    <sheet name="пн2" sheetId="5" r:id="rId4"/>
    <sheet name="вт1" sheetId="11" r:id="rId5"/>
    <sheet name="вт2" sheetId="6" r:id="rId6"/>
    <sheet name="ср2" sheetId="7" r:id="rId7"/>
    <sheet name="чт1" sheetId="12" r:id="rId8"/>
    <sheet name="чт2" sheetId="8" r:id="rId9"/>
    <sheet name="пт2" sheetId="9" r:id="rId10"/>
    <sheet name="пт1" sheetId="13" r:id="rId1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3" l="1"/>
  <c r="F43" i="13"/>
  <c r="E43" i="13"/>
  <c r="C43" i="13"/>
  <c r="H35" i="13"/>
  <c r="F35" i="13"/>
  <c r="E35" i="13"/>
  <c r="C35" i="13"/>
  <c r="H30" i="13"/>
  <c r="F30" i="13"/>
  <c r="E30" i="13"/>
  <c r="C30" i="13"/>
  <c r="H19" i="13"/>
  <c r="F19" i="13"/>
  <c r="E19" i="13"/>
  <c r="C19" i="13"/>
  <c r="H16" i="13"/>
  <c r="F16" i="13"/>
  <c r="E16" i="13"/>
  <c r="C16" i="13"/>
  <c r="H43" i="12"/>
  <c r="F43" i="12"/>
  <c r="E43" i="12"/>
  <c r="C43" i="12"/>
  <c r="H35" i="12"/>
  <c r="F35" i="12"/>
  <c r="E35" i="12"/>
  <c r="C35" i="12"/>
  <c r="H30" i="12"/>
  <c r="F30" i="12"/>
  <c r="E30" i="12"/>
  <c r="C30" i="12"/>
  <c r="H15" i="12"/>
  <c r="H44" i="12" s="1"/>
  <c r="F15" i="12"/>
  <c r="F44" i="12" s="1"/>
  <c r="E15" i="12"/>
  <c r="C15" i="12"/>
  <c r="H47" i="11"/>
  <c r="F47" i="11"/>
  <c r="E47" i="11"/>
  <c r="C47" i="11"/>
  <c r="H39" i="11"/>
  <c r="F39" i="11"/>
  <c r="E39" i="11"/>
  <c r="C39" i="11"/>
  <c r="H34" i="11"/>
  <c r="F34" i="11"/>
  <c r="E34" i="11"/>
  <c r="C34" i="11"/>
  <c r="F23" i="11"/>
  <c r="E23" i="11"/>
  <c r="C23" i="11"/>
  <c r="H20" i="11"/>
  <c r="H48" i="11" s="1"/>
  <c r="F20" i="11"/>
  <c r="E20" i="11"/>
  <c r="C20" i="11"/>
  <c r="F42" i="10"/>
  <c r="E42" i="10"/>
  <c r="C42" i="10"/>
  <c r="H34" i="10"/>
  <c r="F34" i="10"/>
  <c r="E34" i="10"/>
  <c r="C34" i="10"/>
  <c r="H29" i="10"/>
  <c r="F29" i="10"/>
  <c r="E29" i="10"/>
  <c r="C29" i="10"/>
  <c r="H18" i="10"/>
  <c r="F18" i="10"/>
  <c r="E18" i="10"/>
  <c r="C18" i="10"/>
  <c r="H15" i="10"/>
  <c r="F15" i="10"/>
  <c r="E15" i="10"/>
  <c r="C15" i="10"/>
  <c r="H43" i="9"/>
  <c r="F43" i="9"/>
  <c r="E43" i="9"/>
  <c r="C43" i="9"/>
  <c r="H35" i="9"/>
  <c r="F35" i="9"/>
  <c r="E35" i="9"/>
  <c r="C35" i="9"/>
  <c r="H30" i="9"/>
  <c r="F30" i="9"/>
  <c r="E30" i="9"/>
  <c r="C30" i="9"/>
  <c r="H19" i="9"/>
  <c r="H44" i="9" s="1"/>
  <c r="F19" i="9"/>
  <c r="F44" i="9" s="1"/>
  <c r="E19" i="9"/>
  <c r="E44" i="9" s="1"/>
  <c r="C19" i="9"/>
  <c r="C44" i="9" s="1"/>
  <c r="H43" i="8"/>
  <c r="F43" i="8"/>
  <c r="E43" i="8"/>
  <c r="C43" i="8"/>
  <c r="H35" i="8"/>
  <c r="F35" i="8"/>
  <c r="E35" i="8"/>
  <c r="C35" i="8"/>
  <c r="H30" i="8"/>
  <c r="F30" i="8"/>
  <c r="E30" i="8"/>
  <c r="C30" i="8"/>
  <c r="H19" i="8"/>
  <c r="F19" i="8"/>
  <c r="F44" i="8" s="1"/>
  <c r="E19" i="8"/>
  <c r="C19" i="8"/>
  <c r="F43" i="7"/>
  <c r="E43" i="7"/>
  <c r="C43" i="7"/>
  <c r="H35" i="7"/>
  <c r="F35" i="7"/>
  <c r="E35" i="7"/>
  <c r="C35" i="7"/>
  <c r="H30" i="7"/>
  <c r="F30" i="7"/>
  <c r="E30" i="7"/>
  <c r="C30" i="7"/>
  <c r="H19" i="7"/>
  <c r="F19" i="7"/>
  <c r="E19" i="7"/>
  <c r="H41" i="6"/>
  <c r="F41" i="6"/>
  <c r="E41" i="6"/>
  <c r="C41" i="6"/>
  <c r="H33" i="6"/>
  <c r="F33" i="6"/>
  <c r="E33" i="6"/>
  <c r="C33" i="6"/>
  <c r="H18" i="6"/>
  <c r="H42" i="6" s="1"/>
  <c r="F18" i="6"/>
  <c r="F42" i="6" s="1"/>
  <c r="E18" i="6"/>
  <c r="C18" i="6"/>
  <c r="C42" i="6" s="1"/>
  <c r="H42" i="5"/>
  <c r="F42" i="5"/>
  <c r="E42" i="5"/>
  <c r="C42" i="5"/>
  <c r="H34" i="5"/>
  <c r="F34" i="5"/>
  <c r="E34" i="5"/>
  <c r="C34" i="5"/>
  <c r="H29" i="5"/>
  <c r="F29" i="5"/>
  <c r="E29" i="5"/>
  <c r="C29" i="5"/>
  <c r="H18" i="5"/>
  <c r="H43" i="5" s="1"/>
  <c r="F18" i="5"/>
  <c r="F43" i="5" s="1"/>
  <c r="E18" i="5"/>
  <c r="E43" i="5" s="1"/>
  <c r="C18" i="5"/>
  <c r="C43" i="5" s="1"/>
  <c r="F29" i="3"/>
  <c r="H237" i="3"/>
  <c r="F237" i="3"/>
  <c r="E237" i="3"/>
  <c r="C237" i="3"/>
  <c r="H229" i="3"/>
  <c r="F229" i="3"/>
  <c r="E229" i="3"/>
  <c r="C229" i="3"/>
  <c r="H224" i="3"/>
  <c r="F224" i="3"/>
  <c r="E224" i="3"/>
  <c r="C224" i="3"/>
  <c r="H213" i="3"/>
  <c r="F213" i="3"/>
  <c r="E213" i="3"/>
  <c r="C213" i="3"/>
  <c r="H210" i="3"/>
  <c r="F210" i="3"/>
  <c r="E210" i="3"/>
  <c r="C210" i="3"/>
  <c r="C44" i="8" l="1"/>
  <c r="E44" i="8"/>
  <c r="C43" i="10"/>
  <c r="C48" i="11"/>
  <c r="E44" i="13"/>
  <c r="F44" i="13"/>
  <c r="H44" i="13"/>
  <c r="C44" i="13"/>
  <c r="C44" i="12"/>
  <c r="E44" i="12"/>
  <c r="E48" i="11"/>
  <c r="F48" i="11"/>
  <c r="E43" i="10"/>
  <c r="F43" i="10"/>
  <c r="H44" i="8"/>
  <c r="F44" i="7"/>
  <c r="C44" i="7"/>
  <c r="E44" i="7"/>
  <c r="E42" i="6"/>
  <c r="E238" i="3"/>
  <c r="H238" i="3"/>
  <c r="F238" i="3"/>
  <c r="C238" i="3"/>
  <c r="H189" i="3"/>
  <c r="F189" i="3"/>
  <c r="E189" i="3"/>
  <c r="C189" i="3"/>
  <c r="H181" i="3"/>
  <c r="F181" i="3"/>
  <c r="E181" i="3"/>
  <c r="C181" i="3"/>
  <c r="H176" i="3"/>
  <c r="F176" i="3"/>
  <c r="E176" i="3"/>
  <c r="C176" i="3"/>
  <c r="H161" i="3"/>
  <c r="F161" i="3"/>
  <c r="E161" i="3"/>
  <c r="C161" i="3"/>
  <c r="C190" i="3" l="1"/>
  <c r="F190" i="3"/>
  <c r="H190" i="3"/>
  <c r="E190" i="3"/>
  <c r="H140" i="3"/>
  <c r="F140" i="3"/>
  <c r="E140" i="3"/>
  <c r="C140" i="3"/>
  <c r="H132" i="3"/>
  <c r="F132" i="3"/>
  <c r="E132" i="3"/>
  <c r="C132" i="3"/>
  <c r="H127" i="3"/>
  <c r="F127" i="3"/>
  <c r="E127" i="3"/>
  <c r="C127" i="3"/>
  <c r="H116" i="3"/>
  <c r="F116" i="3"/>
  <c r="E116" i="3"/>
  <c r="C116" i="3"/>
  <c r="H113" i="3"/>
  <c r="F113" i="3"/>
  <c r="E113" i="3"/>
  <c r="C113" i="3"/>
  <c r="F141" i="3" l="1"/>
  <c r="E141" i="3"/>
  <c r="C141" i="3"/>
  <c r="H141" i="3"/>
  <c r="C64" i="3"/>
  <c r="E64" i="3"/>
  <c r="F64" i="3"/>
  <c r="H64" i="3"/>
  <c r="C67" i="3"/>
  <c r="E67" i="3"/>
  <c r="F67" i="3"/>
  <c r="C78" i="3"/>
  <c r="E78" i="3"/>
  <c r="F78" i="3"/>
  <c r="H78" i="3"/>
  <c r="C83" i="3"/>
  <c r="E83" i="3"/>
  <c r="F83" i="3"/>
  <c r="H83" i="3"/>
  <c r="H91" i="3" l="1"/>
  <c r="H92" i="3" s="1"/>
  <c r="F91" i="3"/>
  <c r="F92" i="3" s="1"/>
  <c r="E91" i="3"/>
  <c r="E92" i="3" s="1"/>
  <c r="C91" i="3"/>
  <c r="C92" i="3" s="1"/>
  <c r="H231" i="4" l="1"/>
  <c r="F231" i="4"/>
  <c r="E231" i="4"/>
  <c r="C231" i="4"/>
  <c r="H223" i="4"/>
  <c r="F223" i="4"/>
  <c r="E223" i="4"/>
  <c r="C223" i="4"/>
  <c r="H218" i="4"/>
  <c r="F218" i="4"/>
  <c r="E218" i="4"/>
  <c r="C218" i="4"/>
  <c r="H207" i="4"/>
  <c r="F207" i="4"/>
  <c r="E207" i="4"/>
  <c r="C207" i="4"/>
  <c r="H183" i="4"/>
  <c r="F183" i="4"/>
  <c r="E183" i="4"/>
  <c r="C183" i="4"/>
  <c r="H175" i="4"/>
  <c r="F175" i="4"/>
  <c r="E175" i="4"/>
  <c r="C175" i="4"/>
  <c r="H170" i="4"/>
  <c r="F170" i="4"/>
  <c r="E170" i="4"/>
  <c r="C170" i="4"/>
  <c r="H159" i="4"/>
  <c r="F159" i="4"/>
  <c r="E159" i="4"/>
  <c r="C159" i="4"/>
  <c r="F135" i="4"/>
  <c r="E135" i="4"/>
  <c r="C135" i="4"/>
  <c r="H127" i="4"/>
  <c r="F127" i="4"/>
  <c r="E127" i="4"/>
  <c r="C127" i="4"/>
  <c r="H122" i="4"/>
  <c r="F122" i="4"/>
  <c r="E122" i="4"/>
  <c r="C122" i="4"/>
  <c r="H111" i="4"/>
  <c r="F111" i="4"/>
  <c r="E111" i="4"/>
  <c r="H86" i="4"/>
  <c r="F86" i="4"/>
  <c r="E86" i="4"/>
  <c r="C86" i="4"/>
  <c r="H78" i="4"/>
  <c r="F78" i="4"/>
  <c r="E78" i="4"/>
  <c r="C78" i="4"/>
  <c r="H63" i="4"/>
  <c r="F63" i="4"/>
  <c r="E63" i="4"/>
  <c r="C63" i="4"/>
  <c r="H42" i="4"/>
  <c r="F42" i="4"/>
  <c r="E42" i="4"/>
  <c r="C42" i="4"/>
  <c r="H34" i="4"/>
  <c r="F34" i="4"/>
  <c r="E34" i="4"/>
  <c r="C34" i="4"/>
  <c r="H29" i="4"/>
  <c r="F29" i="4"/>
  <c r="E29" i="4"/>
  <c r="C29" i="4"/>
  <c r="H18" i="4"/>
  <c r="F18" i="4"/>
  <c r="E18" i="4"/>
  <c r="C18" i="4"/>
  <c r="F42" i="3"/>
  <c r="E42" i="3"/>
  <c r="C42" i="3"/>
  <c r="H34" i="3"/>
  <c r="F34" i="3"/>
  <c r="E34" i="3"/>
  <c r="C34" i="3"/>
  <c r="H29" i="3"/>
  <c r="E29" i="3"/>
  <c r="C29" i="3"/>
  <c r="H18" i="3"/>
  <c r="F18" i="3"/>
  <c r="E18" i="3"/>
  <c r="C18" i="3"/>
  <c r="H15" i="3"/>
  <c r="F15" i="3"/>
  <c r="E15" i="3"/>
  <c r="C15" i="3"/>
  <c r="E184" i="4" l="1"/>
  <c r="C87" i="4"/>
  <c r="F43" i="4"/>
  <c r="E232" i="4"/>
  <c r="E87" i="4"/>
  <c r="C43" i="4"/>
  <c r="E43" i="4"/>
  <c r="F87" i="4"/>
  <c r="H87" i="4"/>
  <c r="F232" i="4"/>
  <c r="H43" i="4"/>
  <c r="E136" i="4"/>
  <c r="H232" i="4"/>
  <c r="F184" i="4"/>
  <c r="C184" i="4"/>
  <c r="C136" i="4"/>
  <c r="C232" i="4"/>
  <c r="H184" i="4"/>
  <c r="F136" i="4"/>
  <c r="F43" i="3"/>
  <c r="C43" i="3"/>
  <c r="E43" i="3"/>
</calcChain>
</file>

<file path=xl/sharedStrings.xml><?xml version="1.0" encoding="utf-8"?>
<sst xmlns="http://schemas.openxmlformats.org/spreadsheetml/2006/main" count="1063" uniqueCount="204">
  <si>
    <t>Хлеб пшеничный</t>
  </si>
  <si>
    <t>Молоко кипяченое</t>
  </si>
  <si>
    <t>Соус томатный</t>
  </si>
  <si>
    <t>Соус молочный сладкий</t>
  </si>
  <si>
    <t>Кофейный напиток с молоком</t>
  </si>
  <si>
    <t>ТК</t>
  </si>
  <si>
    <t>Наименование блюда</t>
  </si>
  <si>
    <t>ясли</t>
  </si>
  <si>
    <t>сад</t>
  </si>
  <si>
    <t>Масса порции</t>
  </si>
  <si>
    <t>Калорийность порции</t>
  </si>
  <si>
    <t>ЗАВТРАК</t>
  </si>
  <si>
    <t>ИТОГО</t>
  </si>
  <si>
    <t>всего</t>
  </si>
  <si>
    <t>2-ОЙ ЗАВТРАК</t>
  </si>
  <si>
    <t>ОБЕД</t>
  </si>
  <si>
    <t>ПОЛДНИК</t>
  </si>
  <si>
    <t>УЖИН</t>
  </si>
  <si>
    <t xml:space="preserve">                                                                                                                     Утверждено:</t>
  </si>
  <si>
    <t>Котлеты из говядины</t>
  </si>
  <si>
    <t xml:space="preserve">                                                                                                                     заведующий МАДОУ д/с №102</t>
  </si>
  <si>
    <t xml:space="preserve">                                                                                                                     Н.Б.Колядина</t>
  </si>
  <si>
    <t xml:space="preserve">                                                                                                                     Заведующий МАДОУ д/с №102</t>
  </si>
  <si>
    <t xml:space="preserve">Джем </t>
  </si>
  <si>
    <t xml:space="preserve">Какао с молоком </t>
  </si>
  <si>
    <t xml:space="preserve">Чай с сахаром </t>
  </si>
  <si>
    <t>Компот из чернослива</t>
  </si>
  <si>
    <t>Напиток из шиповника</t>
  </si>
  <si>
    <t>Каша гречневая рассыпчатая</t>
  </si>
  <si>
    <t>54-19з</t>
  </si>
  <si>
    <t>Пром.</t>
  </si>
  <si>
    <t>Батон простой</t>
  </si>
  <si>
    <t>54-4г</t>
  </si>
  <si>
    <t xml:space="preserve">54-4м </t>
  </si>
  <si>
    <t>54-3соус</t>
  </si>
  <si>
    <t>Соус красный основной</t>
  </si>
  <si>
    <t>Хлеб ржаной</t>
  </si>
  <si>
    <t>Печенье</t>
  </si>
  <si>
    <t>54-4гн</t>
  </si>
  <si>
    <t>Чай с молоком и сахаром</t>
  </si>
  <si>
    <t>54-23гн</t>
  </si>
  <si>
    <t>№ 160</t>
  </si>
  <si>
    <t>№ 346</t>
  </si>
  <si>
    <t xml:space="preserve">Рыба, запеченная с картофелем по-русски </t>
  </si>
  <si>
    <t>54-1хн</t>
  </si>
  <si>
    <t>Компот из смеси сухофруктов</t>
  </si>
  <si>
    <t>54-13хн</t>
  </si>
  <si>
    <t xml:space="preserve">                                                                                                                    Утверждено:</t>
  </si>
  <si>
    <t>54-1к</t>
  </si>
  <si>
    <t>Каша жидкая молочная кукурузная</t>
  </si>
  <si>
    <t>54-5г</t>
  </si>
  <si>
    <t>Каша перловая рассыпчатая</t>
  </si>
  <si>
    <t>№ 386</t>
  </si>
  <si>
    <t>Котлеты,биточки,шницели</t>
  </si>
  <si>
    <t>№ 462</t>
  </si>
  <si>
    <t>54-7хн</t>
  </si>
  <si>
    <t>Компот из смородины</t>
  </si>
  <si>
    <t>54-13в</t>
  </si>
  <si>
    <t>Сдоба обыкновенная</t>
  </si>
  <si>
    <t>54-3гн</t>
  </si>
  <si>
    <t>Чай с лимоном и сахаром</t>
  </si>
  <si>
    <t>№ 470</t>
  </si>
  <si>
    <t>Паста сырная (1-й вариант)</t>
  </si>
  <si>
    <t>54-19к</t>
  </si>
  <si>
    <t>Суп молочный с макаронными изделиями</t>
  </si>
  <si>
    <t>54-1о</t>
  </si>
  <si>
    <t>Омлет натуральный</t>
  </si>
  <si>
    <t xml:space="preserve">Чай с молоком и сахаром </t>
  </si>
  <si>
    <t xml:space="preserve">                                                                                                                                   Утверждено:</t>
  </si>
  <si>
    <t>54-1г</t>
  </si>
  <si>
    <t>Макароны отварные</t>
  </si>
  <si>
    <t>54-2гн</t>
  </si>
  <si>
    <t>54-23к</t>
  </si>
  <si>
    <t>Каша жидкая молочная пшеничная</t>
  </si>
  <si>
    <t>54-20к</t>
  </si>
  <si>
    <t>Каша жидкая молочная гречневая</t>
  </si>
  <si>
    <t>54-1гн</t>
  </si>
  <si>
    <t>54-6хн</t>
  </si>
  <si>
    <t>Компот из вишни</t>
  </si>
  <si>
    <t>Пюре гороховое с пассерованными овощами</t>
  </si>
  <si>
    <t>54-3хн</t>
  </si>
  <si>
    <t>54-6т</t>
  </si>
  <si>
    <t>Сырники</t>
  </si>
  <si>
    <t>54-2с</t>
  </si>
  <si>
    <t>Борщ  капустой и картофелем со сметаной</t>
  </si>
  <si>
    <t>54-12м</t>
  </si>
  <si>
    <t>Плов с курицей</t>
  </si>
  <si>
    <t>52654-23хн</t>
  </si>
  <si>
    <t>Кисель из черной смородины</t>
  </si>
  <si>
    <t>54-1т</t>
  </si>
  <si>
    <t xml:space="preserve">Каша пшенная молочная жидкая </t>
  </si>
  <si>
    <t>54-10в</t>
  </si>
  <si>
    <t>Булочка "Ванильная"</t>
  </si>
  <si>
    <t>Пряник</t>
  </si>
  <si>
    <t>сад от 3 до 7 лет</t>
  </si>
  <si>
    <t>ясли от 1 до 3-х лет</t>
  </si>
  <si>
    <t>54-2м</t>
  </si>
  <si>
    <t>Щи из свежей капусты с картофелем со сметаной</t>
  </si>
  <si>
    <t>Свекольник со сметаной</t>
  </si>
  <si>
    <t>54-7г</t>
  </si>
  <si>
    <t>Рис припущенный</t>
  </si>
  <si>
    <t>54-8р</t>
  </si>
  <si>
    <t>54-5соус</t>
  </si>
  <si>
    <t>54-2хн</t>
  </si>
  <si>
    <t>Компот из кураги</t>
  </si>
  <si>
    <t>54-21к</t>
  </si>
  <si>
    <t>Каша жидкая молочная рисовая</t>
  </si>
  <si>
    <t>54-26с</t>
  </si>
  <si>
    <t>Суп из овощей (2-й вариант)</t>
  </si>
  <si>
    <t>54-4хн</t>
  </si>
  <si>
    <t>Компот из изюма</t>
  </si>
  <si>
    <t>54-2з</t>
  </si>
  <si>
    <t>Огурец в нарезке</t>
  </si>
  <si>
    <t>Суп картофельный с макаронными изделиями</t>
  </si>
  <si>
    <t>Азу</t>
  </si>
  <si>
    <t>Компот из с/ф</t>
  </si>
  <si>
    <t>54-27с</t>
  </si>
  <si>
    <t>Суп с рыбными консервами ( сайра)</t>
  </si>
  <si>
    <t>Вафли</t>
  </si>
  <si>
    <t xml:space="preserve">Запеканка из творога </t>
  </si>
  <si>
    <t xml:space="preserve">Пром </t>
  </si>
  <si>
    <t>Молоко сгущенное с сахаром</t>
  </si>
  <si>
    <t>Чай без сахара</t>
  </si>
  <si>
    <t>Суп молочный с крупой (ячка)</t>
  </si>
  <si>
    <t>54-22к</t>
  </si>
  <si>
    <t>Каша жидкая молочная овсяная</t>
  </si>
  <si>
    <t>Гуляш из говяды</t>
  </si>
  <si>
    <t>Омлет</t>
  </si>
  <si>
    <t>Масло сливочное(порциями)</t>
  </si>
  <si>
    <t>№ 139</t>
  </si>
  <si>
    <t>Рассольник ленинградский со сметаной</t>
  </si>
  <si>
    <t>№294</t>
  </si>
  <si>
    <t>Запеканка из печени с рисом</t>
  </si>
  <si>
    <t xml:space="preserve">Масло сливочное для полива </t>
  </si>
  <si>
    <t>54-11г</t>
  </si>
  <si>
    <t>Картофельное пюре</t>
  </si>
  <si>
    <t>Компот из облепихи</t>
  </si>
  <si>
    <t>54-9хн</t>
  </si>
  <si>
    <t>54-16к</t>
  </si>
  <si>
    <t>Каша "Дружба"</t>
  </si>
  <si>
    <t>Картофель жаренный из отварного</t>
  </si>
  <si>
    <t>Суп картофельный с бобовыми</t>
  </si>
  <si>
    <t>Булочка "Дорожная"</t>
  </si>
  <si>
    <t>54-27к</t>
  </si>
  <si>
    <t>Каша жидкая молочная манная</t>
  </si>
  <si>
    <t>Суп крестьянский с крупой со сметаной</t>
  </si>
  <si>
    <t>54-6с</t>
  </si>
  <si>
    <t>Суп картофельный с клецками</t>
  </si>
  <si>
    <t>Суфле рыбное (горбуша)</t>
  </si>
  <si>
    <t>Булочка "Молочная"</t>
  </si>
  <si>
    <t>Соус молочный натуральный</t>
  </si>
  <si>
    <t>Банан</t>
  </si>
  <si>
    <t>54-2г</t>
  </si>
  <si>
    <t>Макароны отварные с овощами</t>
  </si>
  <si>
    <t xml:space="preserve">   </t>
  </si>
  <si>
    <t>ОВЗ</t>
  </si>
  <si>
    <t>овз</t>
  </si>
  <si>
    <t>Рагу из овощей</t>
  </si>
  <si>
    <t>54-8г</t>
  </si>
  <si>
    <t>Капуста тушеная</t>
  </si>
  <si>
    <t>54-8м</t>
  </si>
  <si>
    <t>Тефтели из говядины паровые</t>
  </si>
  <si>
    <t>Картофель, запеченный в сметанном соусе</t>
  </si>
  <si>
    <t>Яблоко</t>
  </si>
  <si>
    <t>МЕНЮ: Среда 26.06.2024г.</t>
  </si>
  <si>
    <t>54-15з</t>
  </si>
  <si>
    <t xml:space="preserve">Икра свекольная </t>
  </si>
  <si>
    <t>Биточки припущенные из кур</t>
  </si>
  <si>
    <t>Сок</t>
  </si>
  <si>
    <t>2-Й ЗАВТРАК</t>
  </si>
  <si>
    <t>Сок яблочный</t>
  </si>
  <si>
    <t xml:space="preserve">Сок </t>
  </si>
  <si>
    <t>Помидор в нарезке</t>
  </si>
  <si>
    <t>МЕНЮ: Понедельник 30.09.2024г.</t>
  </si>
  <si>
    <t>МЕНЮ:  Вторник  15.10.2024г.</t>
  </si>
  <si>
    <t xml:space="preserve">                                                                                                                     Утверждаю:</t>
  </si>
  <si>
    <t>МЕНЮ:  Пятница 18.10.2024г</t>
  </si>
  <si>
    <t>МЕНЮ:  Понедельник 21.10.2024г.</t>
  </si>
  <si>
    <t>МЕНЮ: Вторник 22.10.2024г.</t>
  </si>
  <si>
    <t>МЕНЮ:  Четверг 24.10.2024г.</t>
  </si>
  <si>
    <t>МЕНЮ:  Четверг 30.10.2024г.</t>
  </si>
  <si>
    <t>54-25м</t>
  </si>
  <si>
    <t>Курица отварная (голень)</t>
  </si>
  <si>
    <t>МЕНЮ:  Пятница 08.11.2024г.</t>
  </si>
  <si>
    <t>Снежок</t>
  </si>
  <si>
    <t>Булочка "Веснушка"</t>
  </si>
  <si>
    <t>МЕНЮ:  Четверг 14.11.2024г.</t>
  </si>
  <si>
    <t>Кофейный напиток на сгущенном молоке</t>
  </si>
  <si>
    <t>54-30м</t>
  </si>
  <si>
    <t>Курица тушеная с морковью</t>
  </si>
  <si>
    <t>54-9м</t>
  </si>
  <si>
    <t>Жаркое по-домашнему</t>
  </si>
  <si>
    <t>МЕНЮ:  Пятница 15.11.2024г</t>
  </si>
  <si>
    <t>МЕНЮ:  Понедельник 18.11.2024г.</t>
  </si>
  <si>
    <t>54-21гн</t>
  </si>
  <si>
    <t>Какао с молоком</t>
  </si>
  <si>
    <t>Булочка "Школьная"</t>
  </si>
  <si>
    <t>МЕНЮ: Вторник 19.11.2024г.</t>
  </si>
  <si>
    <t>МЕНЮ: Понедельник 25.11.2024г.</t>
  </si>
  <si>
    <t>Кнели куриные с рисом</t>
  </si>
  <si>
    <t xml:space="preserve">Масло сливочное д/л подлива </t>
  </si>
  <si>
    <t>МЕНЮ:  Вторник  26.11.2024г.</t>
  </si>
  <si>
    <t>МЕНЮ:  Среда  27.11.2024г.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</si>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</sst>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8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6806-7332-4E6F-B0D1-8B3C7EC594DF}">
  <dimension ref="A1:J238"/>
  <sheetViews>
    <sheetView topLeftCell="A64" workbookViewId="0">
      <selection activeCell="J51" sqref="J51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2" t="s">
        <v>18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22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193</v>
      </c>
      <c r="B5" s="35"/>
      <c r="C5" s="35"/>
      <c r="D5" s="35"/>
      <c r="E5" s="35"/>
      <c r="F5" s="35"/>
      <c r="G5" s="35"/>
      <c r="H5" s="35"/>
    </row>
    <row r="6" spans="1:8" x14ac:dyDescent="0.25">
      <c r="A6" s="32"/>
      <c r="B6" s="32"/>
      <c r="C6" s="32"/>
      <c r="D6" s="32"/>
      <c r="E6" s="32"/>
      <c r="F6" s="32"/>
      <c r="G6" s="32"/>
      <c r="H6" s="32"/>
    </row>
    <row r="7" spans="1:8" x14ac:dyDescent="0.25">
      <c r="A7" s="31" t="s">
        <v>5</v>
      </c>
      <c r="B7" s="31" t="s">
        <v>6</v>
      </c>
      <c r="C7" s="31" t="s">
        <v>9</v>
      </c>
      <c r="D7" s="31"/>
      <c r="E7" s="31"/>
      <c r="F7" s="31" t="s">
        <v>10</v>
      </c>
      <c r="G7" s="31"/>
      <c r="H7" s="31"/>
    </row>
    <row r="8" spans="1:8" x14ac:dyDescent="0.25">
      <c r="A8" s="31"/>
      <c r="B8" s="31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36" t="s">
        <v>11</v>
      </c>
      <c r="B9" s="36"/>
      <c r="C9" s="36"/>
      <c r="D9" s="36"/>
      <c r="E9" s="36"/>
      <c r="F9" s="36"/>
      <c r="G9" s="36"/>
      <c r="H9" s="36"/>
    </row>
    <row r="10" spans="1:8" x14ac:dyDescent="0.25">
      <c r="A10" s="12" t="s">
        <v>138</v>
      </c>
      <c r="B10" s="13" t="s">
        <v>139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128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194</v>
      </c>
      <c r="B13" s="1" t="s">
        <v>195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1" t="s">
        <v>13</v>
      </c>
      <c r="B15" s="31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1" t="s">
        <v>14</v>
      </c>
      <c r="B16" s="31"/>
      <c r="C16" s="31"/>
      <c r="D16" s="31"/>
      <c r="E16" s="31"/>
      <c r="F16" s="31"/>
      <c r="G16" s="31"/>
      <c r="H16" s="31"/>
    </row>
    <row r="17" spans="1:8" x14ac:dyDescent="0.25">
      <c r="A17" s="3"/>
      <c r="B17" s="14"/>
      <c r="C17" s="15"/>
      <c r="D17" s="15"/>
      <c r="E17" s="15"/>
      <c r="F17" s="15"/>
      <c r="G17" s="15"/>
      <c r="H17" s="4"/>
    </row>
    <row r="18" spans="1:8" x14ac:dyDescent="0.25">
      <c r="A18" s="31" t="s">
        <v>13</v>
      </c>
      <c r="B18" s="31"/>
      <c r="C18" s="4">
        <f>SUM(C17)</f>
        <v>0</v>
      </c>
      <c r="D18" s="4">
        <v>0</v>
      </c>
      <c r="E18" s="4">
        <f t="shared" ref="E18:H18" si="1">SUM(E17)</f>
        <v>0</v>
      </c>
      <c r="F18" s="4">
        <f t="shared" si="1"/>
        <v>0</v>
      </c>
      <c r="G18" s="4">
        <v>0</v>
      </c>
      <c r="H18" s="4">
        <f t="shared" si="1"/>
        <v>0</v>
      </c>
    </row>
    <row r="19" spans="1:8" x14ac:dyDescent="0.25">
      <c r="A19" s="31" t="s">
        <v>15</v>
      </c>
      <c r="B19" s="31"/>
      <c r="C19" s="31"/>
      <c r="D19" s="31"/>
      <c r="E19" s="31"/>
      <c r="F19" s="31"/>
      <c r="G19" s="31"/>
      <c r="H19" s="31"/>
    </row>
    <row r="20" spans="1:8" ht="30" customHeight="1" x14ac:dyDescent="0.25">
      <c r="A20" s="4" t="s">
        <v>116</v>
      </c>
      <c r="B20" s="2" t="s">
        <v>117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137</v>
      </c>
      <c r="B24" s="2" t="s">
        <v>136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1" t="s">
        <v>13</v>
      </c>
      <c r="B29" s="31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1" t="s">
        <v>16</v>
      </c>
      <c r="B30" s="31"/>
      <c r="C30" s="31"/>
      <c r="D30" s="31"/>
      <c r="E30" s="31"/>
      <c r="F30" s="31"/>
      <c r="G30" s="31"/>
      <c r="H30" s="31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196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1" t="s">
        <v>13</v>
      </c>
      <c r="B34" s="31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1" t="s">
        <v>13</v>
      </c>
      <c r="B42" s="31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31" t="s">
        <v>12</v>
      </c>
      <c r="B43" s="31"/>
      <c r="C43" s="4">
        <f>SUM(C15+C18+C29+C34+C42)</f>
        <v>1437</v>
      </c>
      <c r="D43" s="4">
        <v>1685</v>
      </c>
      <c r="E43" s="4">
        <f t="shared" ref="E43:F43" si="5">SUM(E15+E18+E29+E34+E42)</f>
        <v>1705</v>
      </c>
      <c r="F43" s="4">
        <f t="shared" si="5"/>
        <v>1412.45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  <row r="50" spans="1:8" ht="33" customHeight="1" x14ac:dyDescent="0.25">
      <c r="A50" s="32" t="s">
        <v>175</v>
      </c>
      <c r="B50" s="32"/>
      <c r="C50" s="32"/>
      <c r="D50" s="32"/>
      <c r="E50" s="32"/>
      <c r="F50" s="32"/>
      <c r="G50" s="32"/>
      <c r="H50" s="32"/>
    </row>
    <row r="51" spans="1:8" ht="15" customHeight="1" x14ac:dyDescent="0.25">
      <c r="A51" s="33" t="s">
        <v>22</v>
      </c>
      <c r="B51" s="33"/>
      <c r="C51" s="33"/>
      <c r="D51" s="33"/>
      <c r="E51" s="33"/>
      <c r="F51" s="33"/>
      <c r="G51" s="33"/>
      <c r="H51" s="33"/>
    </row>
    <row r="52" spans="1:8" ht="15" customHeight="1" x14ac:dyDescent="0.25">
      <c r="A52" s="32" t="s">
        <v>21</v>
      </c>
      <c r="B52" s="32"/>
      <c r="C52" s="32"/>
      <c r="D52" s="32"/>
      <c r="E52" s="32"/>
      <c r="F52" s="32"/>
      <c r="G52" s="32"/>
      <c r="H52" s="32"/>
    </row>
    <row r="53" spans="1:8" x14ac:dyDescent="0.25">
      <c r="A53" s="32"/>
      <c r="B53" s="32"/>
      <c r="C53" s="32"/>
      <c r="D53" s="32"/>
      <c r="E53" s="32"/>
      <c r="F53" s="32"/>
      <c r="G53" s="32"/>
      <c r="H53" s="32"/>
    </row>
    <row r="54" spans="1:8" ht="15" customHeight="1" x14ac:dyDescent="0.25">
      <c r="A54" s="34" t="s">
        <v>197</v>
      </c>
      <c r="B54" s="35"/>
      <c r="C54" s="35"/>
      <c r="D54" s="35"/>
      <c r="E54" s="35"/>
      <c r="F54" s="35"/>
      <c r="G54" s="35"/>
      <c r="H54" s="35"/>
    </row>
    <row r="55" spans="1:8" x14ac:dyDescent="0.25">
      <c r="A55" s="37"/>
      <c r="B55" s="37"/>
      <c r="C55" s="37"/>
      <c r="D55" s="37"/>
      <c r="E55" s="37"/>
      <c r="F55" s="37"/>
      <c r="G55" s="37"/>
      <c r="H55" s="37"/>
    </row>
    <row r="56" spans="1:8" x14ac:dyDescent="0.25">
      <c r="A56" s="38" t="s">
        <v>5</v>
      </c>
      <c r="B56" s="38" t="s">
        <v>6</v>
      </c>
      <c r="C56" s="40" t="s">
        <v>9</v>
      </c>
      <c r="D56" s="41"/>
      <c r="E56" s="41"/>
      <c r="F56" s="40" t="s">
        <v>10</v>
      </c>
      <c r="G56" s="41"/>
      <c r="H56" s="41"/>
    </row>
    <row r="57" spans="1:8" x14ac:dyDescent="0.25">
      <c r="A57" s="39"/>
      <c r="B57" s="39"/>
      <c r="C57" s="4" t="s">
        <v>7</v>
      </c>
      <c r="D57" s="4" t="s">
        <v>155</v>
      </c>
      <c r="E57" s="4" t="s">
        <v>8</v>
      </c>
      <c r="F57" s="4" t="s">
        <v>7</v>
      </c>
      <c r="G57" s="4" t="s">
        <v>155</v>
      </c>
      <c r="H57" s="4" t="s">
        <v>8</v>
      </c>
    </row>
    <row r="58" spans="1:8" ht="15" customHeight="1" x14ac:dyDescent="0.25">
      <c r="A58" s="43" t="s">
        <v>11</v>
      </c>
      <c r="B58" s="44"/>
      <c r="C58" s="44"/>
      <c r="D58" s="44"/>
      <c r="E58" s="44"/>
      <c r="F58" s="44"/>
      <c r="G58" s="44"/>
      <c r="H58" s="44"/>
    </row>
    <row r="59" spans="1:8" x14ac:dyDescent="0.25">
      <c r="A59" s="4" t="s">
        <v>143</v>
      </c>
      <c r="B59" s="2" t="s">
        <v>144</v>
      </c>
      <c r="C59" s="4">
        <v>130</v>
      </c>
      <c r="D59" s="4">
        <v>180</v>
      </c>
      <c r="E59" s="4">
        <v>160</v>
      </c>
      <c r="F59" s="4">
        <v>113.2</v>
      </c>
      <c r="G59" s="4">
        <v>156.80000000000001</v>
      </c>
      <c r="H59" s="4">
        <v>139.4</v>
      </c>
    </row>
    <row r="60" spans="1:8" x14ac:dyDescent="0.25">
      <c r="A60" s="4" t="s">
        <v>38</v>
      </c>
      <c r="B60" s="1" t="s">
        <v>67</v>
      </c>
      <c r="C60" s="4">
        <v>150</v>
      </c>
      <c r="D60" s="4">
        <v>180</v>
      </c>
      <c r="E60" s="4">
        <v>180</v>
      </c>
      <c r="F60" s="4">
        <v>37.6</v>
      </c>
      <c r="G60" s="4">
        <v>45.2</v>
      </c>
      <c r="H60" s="4">
        <v>45.2</v>
      </c>
    </row>
    <row r="61" spans="1:8" x14ac:dyDescent="0.25">
      <c r="A61" s="4" t="s">
        <v>30</v>
      </c>
      <c r="B61" s="1" t="s">
        <v>23</v>
      </c>
      <c r="C61" s="4">
        <v>10</v>
      </c>
      <c r="D61" s="4">
        <v>15</v>
      </c>
      <c r="E61" s="4">
        <v>15</v>
      </c>
      <c r="F61" s="4">
        <v>24</v>
      </c>
      <c r="G61" s="4">
        <v>36</v>
      </c>
      <c r="H61" s="4">
        <v>36</v>
      </c>
    </row>
    <row r="62" spans="1:8" x14ac:dyDescent="0.25">
      <c r="A62" s="4" t="s">
        <v>30</v>
      </c>
      <c r="B62" s="1" t="s">
        <v>31</v>
      </c>
      <c r="C62" s="4">
        <v>20</v>
      </c>
      <c r="D62" s="4">
        <v>30</v>
      </c>
      <c r="E62" s="4">
        <v>25</v>
      </c>
      <c r="F62" s="4">
        <v>54</v>
      </c>
      <c r="G62" s="4">
        <v>81</v>
      </c>
      <c r="H62" s="4">
        <v>67.5</v>
      </c>
    </row>
    <row r="63" spans="1:8" x14ac:dyDescent="0.25">
      <c r="A63" s="4"/>
      <c r="B63" s="1"/>
      <c r="C63" s="4"/>
      <c r="D63" s="4"/>
      <c r="E63" s="4"/>
      <c r="F63" s="4"/>
      <c r="G63" s="4"/>
      <c r="H63" s="4"/>
    </row>
    <row r="64" spans="1:8" x14ac:dyDescent="0.25">
      <c r="A64" s="40" t="s">
        <v>13</v>
      </c>
      <c r="B64" s="42"/>
      <c r="C64" s="4">
        <f>SUM(C59+C60+C61+C62+C63)</f>
        <v>310</v>
      </c>
      <c r="D64" s="4">
        <v>405</v>
      </c>
      <c r="E64" s="4">
        <f t="shared" ref="E64:H64" si="6">SUM(E59+E60+E61+E62+E63)</f>
        <v>380</v>
      </c>
      <c r="F64" s="4">
        <f t="shared" si="6"/>
        <v>228.8</v>
      </c>
      <c r="G64" s="4">
        <v>319</v>
      </c>
      <c r="H64" s="4">
        <f t="shared" si="6"/>
        <v>288.10000000000002</v>
      </c>
    </row>
    <row r="65" spans="1:8" x14ac:dyDescent="0.25">
      <c r="A65" s="40" t="s">
        <v>14</v>
      </c>
      <c r="B65" s="41"/>
      <c r="C65" s="41"/>
      <c r="D65" s="41"/>
      <c r="E65" s="41"/>
      <c r="F65" s="41"/>
      <c r="G65" s="41"/>
      <c r="H65" s="41"/>
    </row>
    <row r="66" spans="1:8" x14ac:dyDescent="0.25">
      <c r="A66" s="4"/>
      <c r="B66" s="1"/>
      <c r="C66" s="4"/>
      <c r="D66" s="4"/>
      <c r="E66" s="4"/>
      <c r="F66" s="16"/>
      <c r="G66" s="16"/>
      <c r="H66" s="4"/>
    </row>
    <row r="67" spans="1:8" x14ac:dyDescent="0.25">
      <c r="A67" s="40" t="s">
        <v>13</v>
      </c>
      <c r="B67" s="42"/>
      <c r="C67" s="4">
        <f>SUM(C66)</f>
        <v>0</v>
      </c>
      <c r="D67" s="4">
        <v>0</v>
      </c>
      <c r="E67" s="4">
        <f t="shared" ref="E67:F67" si="7">SUM(E66)</f>
        <v>0</v>
      </c>
      <c r="F67" s="4">
        <f t="shared" si="7"/>
        <v>0</v>
      </c>
      <c r="G67" s="4">
        <v>0</v>
      </c>
      <c r="H67" s="4">
        <v>0</v>
      </c>
    </row>
    <row r="68" spans="1:8" x14ac:dyDescent="0.25">
      <c r="A68" s="40" t="s">
        <v>15</v>
      </c>
      <c r="B68" s="41"/>
      <c r="C68" s="41"/>
      <c r="D68" s="41"/>
      <c r="E68" s="41"/>
      <c r="F68" s="41"/>
      <c r="G68" s="41"/>
      <c r="H68" s="41"/>
    </row>
    <row r="69" spans="1:8" x14ac:dyDescent="0.25">
      <c r="A69" s="4"/>
      <c r="B69" s="2"/>
      <c r="C69" s="4"/>
      <c r="D69" s="4"/>
      <c r="E69" s="4"/>
      <c r="F69" s="4"/>
      <c r="G69" s="4"/>
      <c r="H69" s="4"/>
    </row>
    <row r="70" spans="1:8" x14ac:dyDescent="0.25">
      <c r="A70" s="4"/>
      <c r="B70" s="1"/>
      <c r="C70" s="4"/>
      <c r="D70" s="4"/>
      <c r="E70" s="4"/>
      <c r="F70" s="4"/>
      <c r="G70" s="4"/>
      <c r="H70" s="4"/>
    </row>
    <row r="71" spans="1:8" ht="26.25" x14ac:dyDescent="0.25">
      <c r="A71" s="4" t="s">
        <v>41</v>
      </c>
      <c r="B71" s="2" t="s">
        <v>145</v>
      </c>
      <c r="C71" s="4">
        <v>150</v>
      </c>
      <c r="D71" s="4">
        <v>180</v>
      </c>
      <c r="E71" s="4">
        <v>180</v>
      </c>
      <c r="F71" s="4">
        <v>61.8</v>
      </c>
      <c r="G71" s="4">
        <v>74.3</v>
      </c>
      <c r="H71" s="4">
        <v>74.3</v>
      </c>
    </row>
    <row r="72" spans="1:8" ht="26.25" x14ac:dyDescent="0.25">
      <c r="A72" s="4" t="s">
        <v>42</v>
      </c>
      <c r="B72" s="2" t="s">
        <v>43</v>
      </c>
      <c r="C72" s="4">
        <v>180</v>
      </c>
      <c r="D72" s="4">
        <v>200</v>
      </c>
      <c r="E72" s="4">
        <v>200</v>
      </c>
      <c r="F72" s="4">
        <v>165.1</v>
      </c>
      <c r="G72" s="4">
        <v>183.4</v>
      </c>
      <c r="H72" s="4">
        <v>183.4</v>
      </c>
    </row>
    <row r="73" spans="1:8" x14ac:dyDescent="0.25">
      <c r="A73" s="4" t="s">
        <v>44</v>
      </c>
      <c r="B73" s="1" t="s">
        <v>45</v>
      </c>
      <c r="C73" s="4">
        <v>150</v>
      </c>
      <c r="D73" s="4">
        <v>180</v>
      </c>
      <c r="E73" s="4">
        <v>180</v>
      </c>
      <c r="F73" s="4">
        <v>60.8</v>
      </c>
      <c r="G73" s="4">
        <v>72.900000000000006</v>
      </c>
      <c r="H73" s="4">
        <v>72.900000000000006</v>
      </c>
    </row>
    <row r="74" spans="1:8" x14ac:dyDescent="0.25">
      <c r="A74" s="4" t="s">
        <v>30</v>
      </c>
      <c r="B74" s="1" t="s">
        <v>0</v>
      </c>
      <c r="C74" s="4">
        <v>20</v>
      </c>
      <c r="D74" s="4">
        <v>25</v>
      </c>
      <c r="E74" s="4">
        <v>25</v>
      </c>
      <c r="F74" s="4">
        <v>50</v>
      </c>
      <c r="G74" s="4">
        <v>62.5</v>
      </c>
      <c r="H74" s="4">
        <v>62.5</v>
      </c>
    </row>
    <row r="75" spans="1:8" x14ac:dyDescent="0.25">
      <c r="A75" s="4" t="s">
        <v>30</v>
      </c>
      <c r="B75" s="1" t="s">
        <v>36</v>
      </c>
      <c r="C75" s="4">
        <v>20</v>
      </c>
      <c r="D75" s="4">
        <v>25</v>
      </c>
      <c r="E75" s="4">
        <v>25</v>
      </c>
      <c r="F75" s="4">
        <v>44</v>
      </c>
      <c r="G75" s="4">
        <v>55</v>
      </c>
      <c r="H75" s="4">
        <v>55</v>
      </c>
    </row>
    <row r="76" spans="1:8" x14ac:dyDescent="0.25">
      <c r="A76" s="4"/>
      <c r="B76" s="1"/>
      <c r="C76" s="4"/>
      <c r="D76" s="4"/>
      <c r="E76" s="4"/>
      <c r="F76" s="4"/>
      <c r="G76" s="4"/>
      <c r="H76" s="4"/>
    </row>
    <row r="77" spans="1:8" x14ac:dyDescent="0.25">
      <c r="A77" s="4"/>
      <c r="B77" s="1"/>
      <c r="C77" s="4"/>
      <c r="D77" s="4"/>
      <c r="E77" s="4"/>
      <c r="F77" s="4"/>
      <c r="G77" s="4"/>
      <c r="H77" s="4"/>
    </row>
    <row r="78" spans="1:8" x14ac:dyDescent="0.25">
      <c r="A78" s="40" t="s">
        <v>13</v>
      </c>
      <c r="B78" s="42"/>
      <c r="C78" s="4">
        <f>SUM(C69+C70+C71+C72+C73+C74+C75+C76+C77)</f>
        <v>520</v>
      </c>
      <c r="D78" s="4">
        <v>610</v>
      </c>
      <c r="E78" s="4">
        <f t="shared" ref="E78:H78" si="8">SUM(E69+E70+E71+E72+E73+E74+E75+E76+E77)</f>
        <v>610</v>
      </c>
      <c r="F78" s="4">
        <f t="shared" si="8"/>
        <v>381.7</v>
      </c>
      <c r="G78" s="4">
        <v>448.1</v>
      </c>
      <c r="H78" s="4">
        <f t="shared" si="8"/>
        <v>448.1</v>
      </c>
    </row>
    <row r="79" spans="1:8" x14ac:dyDescent="0.25">
      <c r="A79" s="40" t="s">
        <v>16</v>
      </c>
      <c r="B79" s="41"/>
      <c r="C79" s="41"/>
      <c r="D79" s="41"/>
      <c r="E79" s="41"/>
      <c r="F79" s="41"/>
      <c r="G79" s="41"/>
      <c r="H79" s="41"/>
    </row>
    <row r="80" spans="1:8" x14ac:dyDescent="0.25">
      <c r="A80" s="4" t="s">
        <v>30</v>
      </c>
      <c r="B80" s="1" t="s">
        <v>1</v>
      </c>
      <c r="C80" s="4">
        <v>150</v>
      </c>
      <c r="D80" s="4">
        <v>200</v>
      </c>
      <c r="E80" s="4">
        <v>180</v>
      </c>
      <c r="F80" s="4">
        <v>79.5</v>
      </c>
      <c r="G80" s="4">
        <v>106</v>
      </c>
      <c r="H80" s="4">
        <v>95.4</v>
      </c>
    </row>
    <row r="81" spans="1:8" x14ac:dyDescent="0.25">
      <c r="A81" s="4" t="s">
        <v>30</v>
      </c>
      <c r="B81" s="1" t="s">
        <v>118</v>
      </c>
      <c r="C81" s="4">
        <v>36</v>
      </c>
      <c r="D81" s="4">
        <v>36</v>
      </c>
      <c r="E81" s="4">
        <v>36</v>
      </c>
      <c r="F81" s="4">
        <v>183.6</v>
      </c>
      <c r="G81" s="4">
        <v>183.6</v>
      </c>
      <c r="H81" s="4">
        <v>183.6</v>
      </c>
    </row>
    <row r="82" spans="1:8" x14ac:dyDescent="0.25">
      <c r="A82" s="4"/>
      <c r="B82" s="1"/>
      <c r="C82" s="4"/>
      <c r="D82" s="4"/>
      <c r="E82" s="4"/>
      <c r="F82" s="4"/>
      <c r="G82" s="4"/>
      <c r="H82" s="4"/>
    </row>
    <row r="83" spans="1:8" x14ac:dyDescent="0.25">
      <c r="A83" s="40" t="s">
        <v>13</v>
      </c>
      <c r="B83" s="42"/>
      <c r="C83" s="4">
        <f>SUM(C80+C81+C82)</f>
        <v>186</v>
      </c>
      <c r="D83" s="4">
        <v>236</v>
      </c>
      <c r="E83" s="4">
        <f t="shared" ref="E83:H83" si="9">SUM(E80+E81+E82)</f>
        <v>216</v>
      </c>
      <c r="F83" s="4">
        <f t="shared" si="9"/>
        <v>263.10000000000002</v>
      </c>
      <c r="G83" s="4">
        <v>289.60000000000002</v>
      </c>
      <c r="H83" s="4">
        <f t="shared" si="9"/>
        <v>279</v>
      </c>
    </row>
    <row r="84" spans="1:8" x14ac:dyDescent="0.25">
      <c r="A84" s="40" t="s">
        <v>17</v>
      </c>
      <c r="B84" s="41"/>
      <c r="C84" s="41"/>
      <c r="D84" s="41"/>
      <c r="E84" s="41"/>
      <c r="F84" s="41"/>
      <c r="G84" s="41"/>
      <c r="H84" s="41"/>
    </row>
    <row r="85" spans="1:8" x14ac:dyDescent="0.25">
      <c r="A85" s="4" t="s">
        <v>89</v>
      </c>
      <c r="B85" s="1" t="s">
        <v>119</v>
      </c>
      <c r="C85" s="4">
        <v>120</v>
      </c>
      <c r="D85" s="4">
        <v>150</v>
      </c>
      <c r="E85" s="4">
        <v>150</v>
      </c>
      <c r="F85" s="4">
        <v>243.3</v>
      </c>
      <c r="G85" s="4">
        <v>304.2</v>
      </c>
      <c r="H85" s="4">
        <v>304.2</v>
      </c>
    </row>
    <row r="86" spans="1:8" x14ac:dyDescent="0.25">
      <c r="A86" s="4" t="s">
        <v>120</v>
      </c>
      <c r="B86" s="1" t="s">
        <v>121</v>
      </c>
      <c r="C86" s="4">
        <v>30</v>
      </c>
      <c r="D86" s="4">
        <v>30</v>
      </c>
      <c r="E86" s="4">
        <v>30</v>
      </c>
      <c r="F86" s="4">
        <v>99</v>
      </c>
      <c r="G86" s="4">
        <v>99</v>
      </c>
      <c r="H86" s="4">
        <v>99</v>
      </c>
    </row>
    <row r="87" spans="1:8" x14ac:dyDescent="0.25">
      <c r="A87" s="4" t="s">
        <v>76</v>
      </c>
      <c r="B87" s="1" t="s">
        <v>122</v>
      </c>
      <c r="C87" s="4">
        <v>150</v>
      </c>
      <c r="D87" s="4">
        <v>200</v>
      </c>
      <c r="E87" s="4">
        <v>180</v>
      </c>
      <c r="F87" s="4">
        <v>0.5</v>
      </c>
      <c r="G87" s="4">
        <v>0.66</v>
      </c>
      <c r="H87" s="4">
        <v>0.6</v>
      </c>
    </row>
    <row r="88" spans="1:8" x14ac:dyDescent="0.25">
      <c r="A88" s="4" t="s">
        <v>30</v>
      </c>
      <c r="B88" s="1" t="s">
        <v>0</v>
      </c>
      <c r="C88" s="4">
        <v>20</v>
      </c>
      <c r="D88" s="4">
        <v>25</v>
      </c>
      <c r="E88" s="4">
        <v>25</v>
      </c>
      <c r="F88" s="4">
        <v>50</v>
      </c>
      <c r="G88" s="4">
        <v>62.5</v>
      </c>
      <c r="H88" s="4">
        <v>62.5</v>
      </c>
    </row>
    <row r="89" spans="1:8" x14ac:dyDescent="0.25">
      <c r="A89" s="4"/>
      <c r="B89" s="1"/>
      <c r="C89" s="4"/>
      <c r="D89" s="4"/>
      <c r="E89" s="4"/>
      <c r="F89" s="4"/>
      <c r="G89" s="4"/>
      <c r="H89" s="4"/>
    </row>
    <row r="90" spans="1:8" x14ac:dyDescent="0.25">
      <c r="A90" s="4"/>
      <c r="B90" s="1"/>
      <c r="C90" s="4"/>
      <c r="D90" s="4"/>
      <c r="E90" s="4"/>
      <c r="F90" s="4"/>
      <c r="G90" s="4"/>
      <c r="H90" s="4"/>
    </row>
    <row r="91" spans="1:8" x14ac:dyDescent="0.25">
      <c r="A91" s="31" t="s">
        <v>13</v>
      </c>
      <c r="B91" s="31"/>
      <c r="C91" s="4">
        <f>SUM(C85+C86+C87+C88+C89+C90)</f>
        <v>320</v>
      </c>
      <c r="D91" s="4">
        <v>405</v>
      </c>
      <c r="E91" s="4">
        <f t="shared" ref="E91:H91" si="10">SUM(E85+E86+E87+E88+E89+E90)</f>
        <v>385</v>
      </c>
      <c r="F91" s="4">
        <f t="shared" si="10"/>
        <v>392.8</v>
      </c>
      <c r="G91" s="4">
        <v>466.36</v>
      </c>
      <c r="H91" s="4">
        <f t="shared" si="10"/>
        <v>466.3</v>
      </c>
    </row>
    <row r="92" spans="1:8" x14ac:dyDescent="0.25">
      <c r="A92" s="31" t="s">
        <v>12</v>
      </c>
      <c r="B92" s="31"/>
      <c r="C92" s="4">
        <f>SUM(C64+C67+C78+C83+C91)</f>
        <v>1336</v>
      </c>
      <c r="D92" s="4">
        <v>1656</v>
      </c>
      <c r="E92" s="4">
        <f t="shared" ref="E92:H92" si="11">SUM(E64+E67+E78+E83+E91)</f>
        <v>1591</v>
      </c>
      <c r="F92" s="4">
        <f t="shared" si="11"/>
        <v>1266.4000000000001</v>
      </c>
      <c r="G92" s="4">
        <v>1523.06</v>
      </c>
      <c r="H92" s="4">
        <f t="shared" si="11"/>
        <v>1481.5</v>
      </c>
    </row>
    <row r="99" spans="1:10" x14ac:dyDescent="0.25">
      <c r="A99" s="32" t="s">
        <v>18</v>
      </c>
      <c r="B99" s="32"/>
      <c r="C99" s="32"/>
      <c r="D99" s="32"/>
      <c r="E99" s="32"/>
      <c r="F99" s="32"/>
      <c r="G99" s="32"/>
      <c r="H99" s="32"/>
    </row>
    <row r="100" spans="1:10" x14ac:dyDescent="0.25">
      <c r="A100" s="33" t="s">
        <v>22</v>
      </c>
      <c r="B100" s="33"/>
      <c r="C100" s="33"/>
      <c r="D100" s="33"/>
      <c r="E100" s="33"/>
      <c r="F100" s="33"/>
      <c r="G100" s="33"/>
      <c r="H100" s="33"/>
    </row>
    <row r="101" spans="1:10" x14ac:dyDescent="0.25">
      <c r="A101" s="32" t="s">
        <v>21</v>
      </c>
      <c r="B101" s="32"/>
      <c r="C101" s="32"/>
      <c r="D101" s="32"/>
      <c r="E101" s="32"/>
      <c r="F101" s="32"/>
      <c r="G101" s="32"/>
      <c r="H101" s="32"/>
    </row>
    <row r="102" spans="1:10" x14ac:dyDescent="0.25">
      <c r="A102" s="32"/>
      <c r="B102" s="32"/>
      <c r="C102" s="32"/>
      <c r="D102" s="32"/>
      <c r="E102" s="32"/>
      <c r="F102" s="32"/>
      <c r="G102" s="32"/>
      <c r="H102" s="32"/>
    </row>
    <row r="103" spans="1:10" x14ac:dyDescent="0.25">
      <c r="A103" s="35" t="s">
        <v>164</v>
      </c>
      <c r="B103" s="35"/>
      <c r="C103" s="35"/>
      <c r="D103" s="35"/>
      <c r="E103" s="35"/>
      <c r="F103" s="35"/>
      <c r="G103" s="35"/>
      <c r="H103" s="35"/>
    </row>
    <row r="104" spans="1:10" x14ac:dyDescent="0.25">
      <c r="A104" s="37"/>
      <c r="B104" s="37"/>
      <c r="C104" s="37"/>
      <c r="D104" s="37"/>
      <c r="E104" s="37"/>
      <c r="F104" s="37"/>
      <c r="G104" s="37"/>
      <c r="H104" s="37"/>
    </row>
    <row r="105" spans="1:10" x14ac:dyDescent="0.25">
      <c r="A105" s="38" t="s">
        <v>5</v>
      </c>
      <c r="B105" s="38" t="s">
        <v>6</v>
      </c>
      <c r="C105" s="40" t="s">
        <v>9</v>
      </c>
      <c r="D105" s="41"/>
      <c r="E105" s="41"/>
      <c r="F105" s="40" t="s">
        <v>10</v>
      </c>
      <c r="G105" s="41"/>
      <c r="H105" s="41"/>
    </row>
    <row r="106" spans="1:10" x14ac:dyDescent="0.25">
      <c r="A106" s="39"/>
      <c r="B106" s="39"/>
      <c r="C106" s="4" t="s">
        <v>7</v>
      </c>
      <c r="D106" s="4" t="s">
        <v>155</v>
      </c>
      <c r="E106" s="4" t="s">
        <v>8</v>
      </c>
      <c r="F106" s="4" t="s">
        <v>7</v>
      </c>
      <c r="G106" s="4" t="s">
        <v>155</v>
      </c>
      <c r="H106" s="4" t="s">
        <v>8</v>
      </c>
    </row>
    <row r="107" spans="1:10" x14ac:dyDescent="0.25">
      <c r="A107" s="43" t="s">
        <v>11</v>
      </c>
      <c r="B107" s="44"/>
      <c r="C107" s="44"/>
      <c r="D107" s="44"/>
      <c r="E107" s="44"/>
      <c r="F107" s="44"/>
      <c r="G107" s="44"/>
      <c r="H107" s="44"/>
    </row>
    <row r="108" spans="1:10" x14ac:dyDescent="0.25">
      <c r="A108" s="4">
        <v>170</v>
      </c>
      <c r="B108" s="2" t="s">
        <v>123</v>
      </c>
      <c r="C108" s="4">
        <v>150</v>
      </c>
      <c r="D108" s="4">
        <v>180</v>
      </c>
      <c r="E108" s="4">
        <v>180</v>
      </c>
      <c r="F108" s="4">
        <v>99.2</v>
      </c>
      <c r="G108" s="4">
        <v>119</v>
      </c>
      <c r="H108" s="4">
        <v>119</v>
      </c>
    </row>
    <row r="109" spans="1:10" x14ac:dyDescent="0.25">
      <c r="A109" s="4" t="s">
        <v>30</v>
      </c>
      <c r="B109" s="2" t="s">
        <v>31</v>
      </c>
      <c r="C109" s="4">
        <v>20</v>
      </c>
      <c r="D109" s="4">
        <v>30</v>
      </c>
      <c r="E109" s="4">
        <v>30</v>
      </c>
      <c r="F109" s="4">
        <v>54</v>
      </c>
      <c r="G109" s="4">
        <v>81</v>
      </c>
      <c r="H109" s="4">
        <v>81</v>
      </c>
      <c r="J109" s="6"/>
    </row>
    <row r="110" spans="1:10" x14ac:dyDescent="0.25">
      <c r="A110" s="4" t="s">
        <v>61</v>
      </c>
      <c r="B110" s="2" t="s">
        <v>62</v>
      </c>
      <c r="C110" s="4">
        <v>10</v>
      </c>
      <c r="D110" s="4">
        <v>11</v>
      </c>
      <c r="E110" s="4">
        <v>11</v>
      </c>
      <c r="F110" s="4">
        <v>52</v>
      </c>
      <c r="G110" s="4">
        <v>57.1</v>
      </c>
      <c r="H110" s="4">
        <v>57.1</v>
      </c>
    </row>
    <row r="111" spans="1:10" x14ac:dyDescent="0.25">
      <c r="A111" s="4">
        <v>508</v>
      </c>
      <c r="B111" s="1" t="s">
        <v>24</v>
      </c>
      <c r="C111" s="4">
        <v>150</v>
      </c>
      <c r="D111" s="4">
        <v>180</v>
      </c>
      <c r="E111" s="4">
        <v>180</v>
      </c>
      <c r="F111" s="4">
        <v>96.2</v>
      </c>
      <c r="G111" s="4">
        <v>115.5</v>
      </c>
      <c r="H111" s="4">
        <v>115.5</v>
      </c>
    </row>
    <row r="112" spans="1:10" x14ac:dyDescent="0.25">
      <c r="A112" s="4"/>
      <c r="B112" s="1"/>
      <c r="C112" s="4"/>
      <c r="D112" s="4"/>
      <c r="E112" s="4"/>
      <c r="F112" s="4"/>
      <c r="G112" s="4"/>
      <c r="H112" s="4"/>
    </row>
    <row r="113" spans="1:10" x14ac:dyDescent="0.25">
      <c r="A113" s="40" t="s">
        <v>13</v>
      </c>
      <c r="B113" s="42"/>
      <c r="C113" s="4">
        <f>SUM(C108+C109+C110+C111+C112)</f>
        <v>330</v>
      </c>
      <c r="D113" s="4">
        <v>401</v>
      </c>
      <c r="E113" s="4">
        <f t="shared" ref="E113:H113" si="12">SUM(E108+E109+E110+E111+E112)</f>
        <v>401</v>
      </c>
      <c r="F113" s="4">
        <f t="shared" si="12"/>
        <v>301.39999999999998</v>
      </c>
      <c r="G113" s="4">
        <v>372.6</v>
      </c>
      <c r="H113" s="4">
        <f t="shared" si="12"/>
        <v>372.6</v>
      </c>
    </row>
    <row r="114" spans="1:10" x14ac:dyDescent="0.25">
      <c r="A114" s="40" t="s">
        <v>14</v>
      </c>
      <c r="B114" s="41"/>
      <c r="C114" s="41"/>
      <c r="D114" s="41"/>
      <c r="E114" s="41"/>
      <c r="F114" s="41"/>
      <c r="G114" s="41"/>
      <c r="H114" s="41"/>
    </row>
    <row r="115" spans="1:10" x14ac:dyDescent="0.25">
      <c r="A115" s="4" t="s">
        <v>30</v>
      </c>
      <c r="B115" s="1" t="s">
        <v>151</v>
      </c>
      <c r="C115" s="4">
        <v>80</v>
      </c>
      <c r="D115" s="4">
        <v>100</v>
      </c>
      <c r="E115" s="4">
        <v>80</v>
      </c>
      <c r="F115" s="4">
        <v>71.2</v>
      </c>
      <c r="G115" s="4">
        <v>89</v>
      </c>
      <c r="H115" s="4">
        <v>71.2</v>
      </c>
      <c r="J115" s="6"/>
    </row>
    <row r="116" spans="1:10" x14ac:dyDescent="0.25">
      <c r="A116" s="40" t="s">
        <v>13</v>
      </c>
      <c r="B116" s="42"/>
      <c r="C116" s="4">
        <f>SUM(C115)</f>
        <v>80</v>
      </c>
      <c r="D116" s="4">
        <v>100</v>
      </c>
      <c r="E116" s="4">
        <f t="shared" ref="E116:H116" si="13">SUM(E115)</f>
        <v>80</v>
      </c>
      <c r="F116" s="4">
        <f t="shared" si="13"/>
        <v>71.2</v>
      </c>
      <c r="G116" s="4">
        <v>55</v>
      </c>
      <c r="H116" s="4">
        <f t="shared" si="13"/>
        <v>71.2</v>
      </c>
    </row>
    <row r="117" spans="1:10" x14ac:dyDescent="0.25">
      <c r="A117" s="40" t="s">
        <v>15</v>
      </c>
      <c r="B117" s="41"/>
      <c r="C117" s="41"/>
      <c r="D117" s="41"/>
      <c r="E117" s="41"/>
      <c r="F117" s="41"/>
      <c r="G117" s="41"/>
      <c r="H117" s="41"/>
    </row>
    <row r="118" spans="1:10" ht="26.25" x14ac:dyDescent="0.25">
      <c r="A118" s="4" t="s">
        <v>83</v>
      </c>
      <c r="B118" s="2" t="s">
        <v>84</v>
      </c>
      <c r="C118" s="4">
        <v>150</v>
      </c>
      <c r="D118" s="4">
        <v>180</v>
      </c>
      <c r="E118" s="4">
        <v>180</v>
      </c>
      <c r="F118" s="4">
        <v>82.6</v>
      </c>
      <c r="G118" s="4">
        <v>99.5</v>
      </c>
      <c r="H118" s="4">
        <v>99.5</v>
      </c>
    </row>
    <row r="119" spans="1:10" x14ac:dyDescent="0.25">
      <c r="A119" s="4" t="s">
        <v>85</v>
      </c>
      <c r="B119" s="2" t="s">
        <v>86</v>
      </c>
      <c r="C119" s="4">
        <v>160</v>
      </c>
      <c r="D119" s="4">
        <v>210</v>
      </c>
      <c r="E119" s="4">
        <v>210</v>
      </c>
      <c r="F119" s="4">
        <v>251.6</v>
      </c>
      <c r="G119" s="4">
        <v>330.4</v>
      </c>
      <c r="H119" s="4">
        <v>330.4</v>
      </c>
    </row>
    <row r="120" spans="1:10" x14ac:dyDescent="0.25">
      <c r="A120" s="4" t="s">
        <v>87</v>
      </c>
      <c r="B120" s="1" t="s">
        <v>88</v>
      </c>
      <c r="C120" s="4">
        <v>150</v>
      </c>
      <c r="D120" s="4">
        <v>180</v>
      </c>
      <c r="E120" s="4">
        <v>180</v>
      </c>
      <c r="F120" s="4">
        <v>37.9</v>
      </c>
      <c r="G120" s="4">
        <v>45.5</v>
      </c>
      <c r="H120" s="4">
        <v>45.5</v>
      </c>
    </row>
    <row r="121" spans="1:10" x14ac:dyDescent="0.25">
      <c r="A121" s="3" t="s">
        <v>30</v>
      </c>
      <c r="B121" s="2" t="s">
        <v>0</v>
      </c>
      <c r="C121" s="4">
        <v>20</v>
      </c>
      <c r="D121" s="4">
        <v>25</v>
      </c>
      <c r="E121" s="4">
        <v>25</v>
      </c>
      <c r="F121" s="4">
        <v>50</v>
      </c>
      <c r="G121" s="4">
        <v>62.5</v>
      </c>
      <c r="H121" s="4">
        <v>62.5</v>
      </c>
    </row>
    <row r="122" spans="1:10" x14ac:dyDescent="0.25">
      <c r="A122" s="4" t="s">
        <v>30</v>
      </c>
      <c r="B122" s="1" t="s">
        <v>36</v>
      </c>
      <c r="C122" s="4">
        <v>20</v>
      </c>
      <c r="D122" s="4">
        <v>25</v>
      </c>
      <c r="E122" s="4">
        <v>25</v>
      </c>
      <c r="F122" s="4">
        <v>44</v>
      </c>
      <c r="G122" s="4">
        <v>55</v>
      </c>
      <c r="H122" s="4">
        <v>55</v>
      </c>
    </row>
    <row r="123" spans="1:10" x14ac:dyDescent="0.25">
      <c r="A123" s="4"/>
      <c r="B123" s="1"/>
      <c r="C123" s="4"/>
      <c r="D123" s="4"/>
      <c r="E123" s="4"/>
      <c r="F123" s="4"/>
      <c r="G123" s="4"/>
      <c r="H123" s="4"/>
    </row>
    <row r="124" spans="1:10" x14ac:dyDescent="0.25">
      <c r="A124" s="4"/>
      <c r="B124" s="2"/>
      <c r="C124" s="4"/>
      <c r="D124" s="4"/>
      <c r="E124" s="4"/>
      <c r="F124" s="4"/>
      <c r="G124" s="4"/>
      <c r="H124" s="4"/>
    </row>
    <row r="125" spans="1:10" x14ac:dyDescent="0.25">
      <c r="A125" s="4"/>
      <c r="B125" s="1"/>
      <c r="C125" s="4"/>
      <c r="D125" s="4"/>
      <c r="E125" s="4"/>
      <c r="F125" s="4"/>
      <c r="G125" s="4"/>
      <c r="H125" s="4"/>
    </row>
    <row r="126" spans="1:10" x14ac:dyDescent="0.25">
      <c r="A126" s="4"/>
      <c r="B126" s="1"/>
      <c r="C126" s="4"/>
      <c r="D126" s="4"/>
      <c r="E126" s="4"/>
      <c r="F126" s="4"/>
      <c r="G126" s="4"/>
      <c r="H126" s="4"/>
    </row>
    <row r="127" spans="1:10" x14ac:dyDescent="0.25">
      <c r="A127" s="40" t="s">
        <v>13</v>
      </c>
      <c r="B127" s="42"/>
      <c r="C127" s="4">
        <f>SUM(C118+C119+C120+C121+C122+C123+C124+C125+C126)</f>
        <v>500</v>
      </c>
      <c r="D127" s="4">
        <v>620</v>
      </c>
      <c r="E127" s="4">
        <f t="shared" ref="E127:H127" si="14">SUM(E118+E119+E120+E121+E122+E123+E124+E125+E126)</f>
        <v>620</v>
      </c>
      <c r="F127" s="4">
        <f t="shared" si="14"/>
        <v>466.09999999999997</v>
      </c>
      <c r="G127" s="4">
        <v>592.6</v>
      </c>
      <c r="H127" s="4">
        <f t="shared" si="14"/>
        <v>592.9</v>
      </c>
    </row>
    <row r="128" spans="1:10" x14ac:dyDescent="0.25">
      <c r="A128" s="40" t="s">
        <v>16</v>
      </c>
      <c r="B128" s="41"/>
      <c r="C128" s="41"/>
      <c r="D128" s="41"/>
      <c r="E128" s="41"/>
      <c r="F128" s="41"/>
      <c r="G128" s="41"/>
      <c r="H128" s="41"/>
    </row>
    <row r="129" spans="1:9" x14ac:dyDescent="0.25">
      <c r="A129" s="4" t="s">
        <v>30</v>
      </c>
      <c r="B129" s="1" t="s">
        <v>1</v>
      </c>
      <c r="C129" s="4">
        <v>150</v>
      </c>
      <c r="D129" s="4">
        <v>200</v>
      </c>
      <c r="E129" s="4">
        <v>180</v>
      </c>
      <c r="F129" s="4">
        <v>79.5</v>
      </c>
      <c r="G129" s="4">
        <v>106</v>
      </c>
      <c r="H129" s="4">
        <v>95.4</v>
      </c>
    </row>
    <row r="130" spans="1:9" x14ac:dyDescent="0.25">
      <c r="A130" s="4" t="s">
        <v>91</v>
      </c>
      <c r="B130" s="1" t="s">
        <v>92</v>
      </c>
      <c r="C130" s="4">
        <v>50</v>
      </c>
      <c r="D130" s="4">
        <v>60</v>
      </c>
      <c r="E130" s="4">
        <v>60</v>
      </c>
      <c r="F130" s="4">
        <v>147.4</v>
      </c>
      <c r="G130" s="4">
        <v>177</v>
      </c>
      <c r="H130" s="4">
        <v>177</v>
      </c>
    </row>
    <row r="131" spans="1:9" x14ac:dyDescent="0.25">
      <c r="A131" s="4"/>
      <c r="B131" s="1"/>
      <c r="C131" s="4"/>
      <c r="D131" s="4"/>
      <c r="E131" s="4"/>
      <c r="F131" s="4"/>
      <c r="G131" s="4"/>
      <c r="H131" s="4"/>
    </row>
    <row r="132" spans="1:9" x14ac:dyDescent="0.25">
      <c r="A132" s="40" t="s">
        <v>13</v>
      </c>
      <c r="B132" s="42"/>
      <c r="C132" s="4">
        <f>SUM(C129+C130+C131)</f>
        <v>200</v>
      </c>
      <c r="D132" s="4">
        <v>250</v>
      </c>
      <c r="E132" s="4">
        <f t="shared" ref="E132:H132" si="15">SUM(E129+E130+E131)</f>
        <v>240</v>
      </c>
      <c r="F132" s="4">
        <f t="shared" si="15"/>
        <v>226.9</v>
      </c>
      <c r="G132" s="4">
        <v>321.39999999999998</v>
      </c>
      <c r="H132" s="4">
        <f t="shared" si="15"/>
        <v>272.39999999999998</v>
      </c>
    </row>
    <row r="133" spans="1:9" x14ac:dyDescent="0.25">
      <c r="A133" s="40" t="s">
        <v>17</v>
      </c>
      <c r="B133" s="41"/>
      <c r="C133" s="41"/>
      <c r="D133" s="41"/>
      <c r="E133" s="41"/>
      <c r="F133" s="41"/>
      <c r="G133" s="41"/>
      <c r="H133" s="41"/>
    </row>
    <row r="134" spans="1:9" x14ac:dyDescent="0.25">
      <c r="A134" s="3">
        <v>201</v>
      </c>
      <c r="B134" s="7" t="s">
        <v>157</v>
      </c>
      <c r="C134" s="4">
        <v>180</v>
      </c>
      <c r="D134" s="4">
        <v>200</v>
      </c>
      <c r="E134" s="4">
        <v>200</v>
      </c>
      <c r="F134" s="4">
        <v>149.30000000000001</v>
      </c>
      <c r="G134" s="4">
        <v>166.1</v>
      </c>
      <c r="H134" s="4">
        <v>166.1</v>
      </c>
      <c r="I134" s="5"/>
    </row>
    <row r="135" spans="1:9" x14ac:dyDescent="0.25">
      <c r="A135" s="4" t="s">
        <v>71</v>
      </c>
      <c r="B135" s="1" t="s">
        <v>25</v>
      </c>
      <c r="C135" s="4">
        <v>180</v>
      </c>
      <c r="D135" s="4">
        <v>200</v>
      </c>
      <c r="E135" s="4">
        <v>200</v>
      </c>
      <c r="F135" s="4">
        <v>23.5</v>
      </c>
      <c r="G135" s="4">
        <v>26</v>
      </c>
      <c r="H135" s="4">
        <v>26</v>
      </c>
    </row>
    <row r="136" spans="1:9" x14ac:dyDescent="0.25">
      <c r="A136" s="4" t="s">
        <v>30</v>
      </c>
      <c r="B136" s="1" t="s">
        <v>0</v>
      </c>
      <c r="C136" s="4">
        <v>25</v>
      </c>
      <c r="D136" s="4">
        <v>30</v>
      </c>
      <c r="E136" s="4">
        <v>30</v>
      </c>
      <c r="F136" s="4">
        <v>50</v>
      </c>
      <c r="G136" s="4">
        <v>75</v>
      </c>
      <c r="H136" s="4">
        <v>75</v>
      </c>
    </row>
    <row r="137" spans="1:9" x14ac:dyDescent="0.25">
      <c r="A137" s="4"/>
      <c r="B137" s="1"/>
      <c r="C137" s="4"/>
      <c r="D137" s="4"/>
      <c r="E137" s="4"/>
      <c r="F137" s="4"/>
      <c r="G137" s="4"/>
      <c r="H137" s="4"/>
    </row>
    <row r="138" spans="1:9" x14ac:dyDescent="0.25">
      <c r="A138" s="4"/>
      <c r="B138" s="1"/>
      <c r="C138" s="4"/>
      <c r="D138" s="4"/>
      <c r="E138" s="4"/>
      <c r="F138" s="4"/>
      <c r="G138" s="4"/>
      <c r="H138" s="4"/>
    </row>
    <row r="139" spans="1:9" x14ac:dyDescent="0.25">
      <c r="A139" s="4"/>
      <c r="B139" s="1"/>
      <c r="C139" s="4"/>
      <c r="D139" s="4"/>
      <c r="E139" s="4"/>
      <c r="F139" s="4"/>
      <c r="G139" s="4"/>
      <c r="H139" s="4"/>
    </row>
    <row r="140" spans="1:9" x14ac:dyDescent="0.25">
      <c r="A140" s="31" t="s">
        <v>13</v>
      </c>
      <c r="B140" s="31"/>
      <c r="C140" s="4">
        <f>SUM(C134+C135+C136+C137+C138+C139)</f>
        <v>385</v>
      </c>
      <c r="D140" s="4">
        <v>450</v>
      </c>
      <c r="E140" s="4">
        <f t="shared" ref="E140:H140" si="16">SUM(E134+E135+E136+E137+E138+E139)</f>
        <v>430</v>
      </c>
      <c r="F140" s="4">
        <f t="shared" si="16"/>
        <v>222.8</v>
      </c>
      <c r="G140" s="4">
        <v>369.1</v>
      </c>
      <c r="H140" s="4">
        <f t="shared" si="16"/>
        <v>267.10000000000002</v>
      </c>
    </row>
    <row r="141" spans="1:9" x14ac:dyDescent="0.25">
      <c r="A141" s="31" t="s">
        <v>12</v>
      </c>
      <c r="B141" s="31"/>
      <c r="C141" s="4">
        <f>SUM(C113+C116+C127+C132+C140)</f>
        <v>1495</v>
      </c>
      <c r="D141" s="4">
        <v>1801</v>
      </c>
      <c r="E141" s="4">
        <f t="shared" ref="E141:H141" si="17">SUM(E113+E116+E127+E132+E140)</f>
        <v>1771</v>
      </c>
      <c r="F141" s="4">
        <f t="shared" si="17"/>
        <v>1288.3999999999999</v>
      </c>
      <c r="G141" s="4">
        <v>1700</v>
      </c>
      <c r="H141" s="4">
        <f t="shared" si="17"/>
        <v>1576.1999999999998</v>
      </c>
    </row>
    <row r="147" spans="1:8" x14ac:dyDescent="0.25">
      <c r="A147" s="32" t="s">
        <v>18</v>
      </c>
      <c r="B147" s="32"/>
      <c r="C147" s="32"/>
      <c r="D147" s="32"/>
      <c r="E147" s="32"/>
      <c r="F147" s="32"/>
      <c r="G147" s="32"/>
      <c r="H147" s="32"/>
    </row>
    <row r="148" spans="1:8" x14ac:dyDescent="0.25">
      <c r="A148" s="33" t="s">
        <v>22</v>
      </c>
      <c r="B148" s="33"/>
      <c r="C148" s="33"/>
      <c r="D148" s="33"/>
      <c r="E148" s="33"/>
      <c r="F148" s="33"/>
      <c r="G148" s="33"/>
      <c r="H148" s="33"/>
    </row>
    <row r="149" spans="1:8" x14ac:dyDescent="0.25">
      <c r="A149" s="32" t="s">
        <v>21</v>
      </c>
      <c r="B149" s="32"/>
      <c r="C149" s="32"/>
      <c r="D149" s="32"/>
      <c r="E149" s="32"/>
      <c r="F149" s="32"/>
      <c r="G149" s="32"/>
      <c r="H149" s="32"/>
    </row>
    <row r="150" spans="1:8" x14ac:dyDescent="0.25">
      <c r="A150" s="32"/>
      <c r="B150" s="32"/>
      <c r="C150" s="32"/>
      <c r="D150" s="32"/>
      <c r="E150" s="32"/>
      <c r="F150" s="32"/>
      <c r="G150" s="32"/>
      <c r="H150" s="32"/>
    </row>
    <row r="151" spans="1:8" x14ac:dyDescent="0.25">
      <c r="A151" s="34" t="s">
        <v>179</v>
      </c>
      <c r="B151" s="35"/>
      <c r="C151" s="35"/>
      <c r="D151" s="35"/>
      <c r="E151" s="35"/>
      <c r="F151" s="35"/>
      <c r="G151" s="35"/>
      <c r="H151" s="35"/>
    </row>
    <row r="152" spans="1:8" x14ac:dyDescent="0.25">
      <c r="A152" s="37"/>
      <c r="B152" s="37"/>
      <c r="C152" s="37"/>
      <c r="D152" s="37"/>
      <c r="E152" s="37"/>
      <c r="F152" s="37"/>
      <c r="G152" s="37"/>
      <c r="H152" s="37"/>
    </row>
    <row r="153" spans="1:8" x14ac:dyDescent="0.25">
      <c r="A153" s="38" t="s">
        <v>5</v>
      </c>
      <c r="B153" s="38" t="s">
        <v>6</v>
      </c>
      <c r="C153" s="40" t="s">
        <v>9</v>
      </c>
      <c r="D153" s="41"/>
      <c r="E153" s="41"/>
      <c r="F153" s="40" t="s">
        <v>10</v>
      </c>
      <c r="G153" s="41"/>
      <c r="H153" s="42"/>
    </row>
    <row r="154" spans="1:8" x14ac:dyDescent="0.25">
      <c r="A154" s="39"/>
      <c r="B154" s="39"/>
      <c r="C154" s="4" t="s">
        <v>7</v>
      </c>
      <c r="D154" s="4" t="s">
        <v>155</v>
      </c>
      <c r="E154" s="4" t="s">
        <v>8</v>
      </c>
      <c r="F154" s="4" t="s">
        <v>7</v>
      </c>
      <c r="G154" s="4" t="s">
        <v>155</v>
      </c>
      <c r="H154" s="4" t="s">
        <v>8</v>
      </c>
    </row>
    <row r="155" spans="1:8" x14ac:dyDescent="0.25">
      <c r="A155" s="43" t="s">
        <v>11</v>
      </c>
      <c r="B155" s="44"/>
      <c r="C155" s="44"/>
      <c r="D155" s="44"/>
      <c r="E155" s="44"/>
      <c r="F155" s="44"/>
      <c r="G155" s="44"/>
      <c r="H155" s="44"/>
    </row>
    <row r="156" spans="1:8" x14ac:dyDescent="0.25">
      <c r="A156" s="4">
        <v>273</v>
      </c>
      <c r="B156" s="2" t="s">
        <v>90</v>
      </c>
      <c r="C156" s="4">
        <v>150</v>
      </c>
      <c r="D156" s="4">
        <v>200</v>
      </c>
      <c r="E156" s="4">
        <v>180</v>
      </c>
      <c r="F156" s="4">
        <v>172.2</v>
      </c>
      <c r="G156" s="4">
        <v>229</v>
      </c>
      <c r="H156" s="4">
        <v>206.6</v>
      </c>
    </row>
    <row r="157" spans="1:8" x14ac:dyDescent="0.25">
      <c r="A157" s="4" t="s">
        <v>30</v>
      </c>
      <c r="B157" s="2" t="s">
        <v>31</v>
      </c>
      <c r="C157" s="4">
        <v>20</v>
      </c>
      <c r="D157" s="4">
        <v>30</v>
      </c>
      <c r="E157" s="4">
        <v>25</v>
      </c>
      <c r="F157" s="4">
        <v>54</v>
      </c>
      <c r="G157" s="4">
        <v>81</v>
      </c>
      <c r="H157" s="4">
        <v>67.5</v>
      </c>
    </row>
    <row r="158" spans="1:8" x14ac:dyDescent="0.25">
      <c r="A158" s="4" t="s">
        <v>29</v>
      </c>
      <c r="B158" s="2" t="s">
        <v>128</v>
      </c>
      <c r="C158" s="4">
        <v>5</v>
      </c>
      <c r="D158" s="4">
        <v>10</v>
      </c>
      <c r="E158" s="4">
        <v>6</v>
      </c>
      <c r="F158" s="4">
        <v>33.1</v>
      </c>
      <c r="G158" s="4">
        <v>66</v>
      </c>
      <c r="H158" s="4">
        <v>39.700000000000003</v>
      </c>
    </row>
    <row r="159" spans="1:8" x14ac:dyDescent="0.25">
      <c r="A159" s="4" t="s">
        <v>38</v>
      </c>
      <c r="B159" s="1" t="s">
        <v>67</v>
      </c>
      <c r="C159" s="4">
        <v>150</v>
      </c>
      <c r="D159" s="4">
        <v>200</v>
      </c>
      <c r="E159" s="4">
        <v>180</v>
      </c>
      <c r="F159" s="4">
        <v>37.6</v>
      </c>
      <c r="G159" s="4">
        <v>50.2</v>
      </c>
      <c r="H159" s="4">
        <v>45.2</v>
      </c>
    </row>
    <row r="160" spans="1:8" x14ac:dyDescent="0.25">
      <c r="A160" s="4"/>
      <c r="B160" s="1"/>
      <c r="C160" s="4"/>
      <c r="D160" s="4"/>
      <c r="E160" s="4"/>
      <c r="F160" s="4"/>
      <c r="G160" s="4"/>
      <c r="H160" s="4"/>
    </row>
    <row r="161" spans="1:8" x14ac:dyDescent="0.25">
      <c r="A161" s="40" t="s">
        <v>13</v>
      </c>
      <c r="B161" s="42"/>
      <c r="C161" s="4">
        <f>SUM(C156+C157+C158+C159+C160)</f>
        <v>325</v>
      </c>
      <c r="D161" s="4">
        <v>440</v>
      </c>
      <c r="E161" s="4">
        <f t="shared" ref="E161:H161" si="18">SUM(E156+E157+E158+E159+E160)</f>
        <v>391</v>
      </c>
      <c r="F161" s="4">
        <f t="shared" si="18"/>
        <v>296.90000000000003</v>
      </c>
      <c r="G161" s="4">
        <v>426.2</v>
      </c>
      <c r="H161" s="4">
        <f t="shared" si="18"/>
        <v>359</v>
      </c>
    </row>
    <row r="162" spans="1:8" x14ac:dyDescent="0.25">
      <c r="A162" s="40" t="s">
        <v>14</v>
      </c>
      <c r="B162" s="41"/>
      <c r="C162" s="41"/>
      <c r="D162" s="41"/>
      <c r="E162" s="41"/>
      <c r="F162" s="41"/>
      <c r="G162" s="41"/>
      <c r="H162" s="41"/>
    </row>
    <row r="163" spans="1:8" x14ac:dyDescent="0.25">
      <c r="A163" s="3"/>
      <c r="B163" s="2"/>
      <c r="C163" s="4"/>
      <c r="D163" s="4"/>
      <c r="E163" s="4"/>
      <c r="F163" s="4"/>
      <c r="G163" s="4"/>
      <c r="H163" s="4"/>
    </row>
    <row r="164" spans="1:8" x14ac:dyDescent="0.25">
      <c r="A164" s="4"/>
      <c r="B164" s="2"/>
      <c r="C164" s="4"/>
      <c r="D164" s="4"/>
      <c r="E164" s="4"/>
      <c r="F164" s="4"/>
      <c r="G164" s="4"/>
      <c r="H164" s="4"/>
    </row>
    <row r="165" spans="1:8" x14ac:dyDescent="0.25">
      <c r="A165" s="40" t="s">
        <v>13</v>
      </c>
      <c r="B165" s="42"/>
      <c r="C165" s="4"/>
      <c r="D165" s="4"/>
      <c r="E165" s="4"/>
      <c r="F165" s="4"/>
      <c r="G165" s="4"/>
      <c r="H165" s="4"/>
    </row>
    <row r="166" spans="1:8" x14ac:dyDescent="0.25">
      <c r="A166" s="40" t="s">
        <v>15</v>
      </c>
      <c r="B166" s="41"/>
      <c r="C166" s="41"/>
      <c r="D166" s="41"/>
      <c r="E166" s="41"/>
      <c r="F166" s="41"/>
      <c r="G166" s="41"/>
      <c r="H166" s="41"/>
    </row>
    <row r="167" spans="1:8" ht="26.25" x14ac:dyDescent="0.25">
      <c r="A167" s="4" t="s">
        <v>129</v>
      </c>
      <c r="B167" s="2" t="s">
        <v>130</v>
      </c>
      <c r="C167" s="4">
        <v>150</v>
      </c>
      <c r="D167" s="4">
        <v>180</v>
      </c>
      <c r="E167" s="4">
        <v>180</v>
      </c>
      <c r="F167" s="4">
        <v>91.6</v>
      </c>
      <c r="G167" s="4">
        <v>110.1</v>
      </c>
      <c r="H167" s="4">
        <v>110.1</v>
      </c>
    </row>
    <row r="168" spans="1:8" x14ac:dyDescent="0.25">
      <c r="A168" s="4" t="s">
        <v>131</v>
      </c>
      <c r="B168" s="1" t="s">
        <v>132</v>
      </c>
      <c r="C168" s="4">
        <v>80</v>
      </c>
      <c r="D168" s="4">
        <v>90</v>
      </c>
      <c r="E168" s="4">
        <v>90</v>
      </c>
      <c r="F168" s="4">
        <v>120.7</v>
      </c>
      <c r="G168" s="4">
        <v>135.9</v>
      </c>
      <c r="H168" s="4">
        <v>135.9</v>
      </c>
    </row>
    <row r="169" spans="1:8" x14ac:dyDescent="0.25">
      <c r="A169" s="4" t="s">
        <v>29</v>
      </c>
      <c r="B169" s="1" t="s">
        <v>133</v>
      </c>
      <c r="C169" s="4">
        <v>3</v>
      </c>
      <c r="D169" s="4">
        <v>5</v>
      </c>
      <c r="E169" s="4">
        <v>5</v>
      </c>
      <c r="F169" s="4">
        <v>19.8</v>
      </c>
      <c r="G169" s="4">
        <v>37.4</v>
      </c>
      <c r="H169" s="4">
        <v>37.4</v>
      </c>
    </row>
    <row r="170" spans="1:8" x14ac:dyDescent="0.25">
      <c r="A170" s="3" t="s">
        <v>134</v>
      </c>
      <c r="B170" s="2" t="s">
        <v>135</v>
      </c>
      <c r="C170" s="4">
        <v>120</v>
      </c>
      <c r="D170" s="4">
        <v>180</v>
      </c>
      <c r="E170" s="4">
        <v>180</v>
      </c>
      <c r="F170" s="4">
        <v>111.5</v>
      </c>
      <c r="G170" s="4">
        <v>139.4</v>
      </c>
      <c r="H170" s="4">
        <v>139.4</v>
      </c>
    </row>
    <row r="171" spans="1:8" x14ac:dyDescent="0.25">
      <c r="A171" s="4" t="s">
        <v>77</v>
      </c>
      <c r="B171" s="1" t="s">
        <v>78</v>
      </c>
      <c r="C171" s="4">
        <v>150</v>
      </c>
      <c r="D171" s="4">
        <v>180</v>
      </c>
      <c r="E171" s="4">
        <v>180</v>
      </c>
      <c r="F171" s="4">
        <v>32.1</v>
      </c>
      <c r="G171" s="4">
        <v>38.4</v>
      </c>
      <c r="H171" s="4">
        <v>38.4</v>
      </c>
    </row>
    <row r="172" spans="1:8" x14ac:dyDescent="0.25">
      <c r="A172" s="3" t="s">
        <v>30</v>
      </c>
      <c r="B172" s="2" t="s">
        <v>0</v>
      </c>
      <c r="C172" s="4">
        <v>20</v>
      </c>
      <c r="D172" s="4">
        <v>25</v>
      </c>
      <c r="E172" s="4">
        <v>25</v>
      </c>
      <c r="F172" s="4">
        <v>50</v>
      </c>
      <c r="G172" s="4">
        <v>62.5</v>
      </c>
      <c r="H172" s="4">
        <v>62.5</v>
      </c>
    </row>
    <row r="173" spans="1:8" x14ac:dyDescent="0.25">
      <c r="A173" s="4" t="s">
        <v>30</v>
      </c>
      <c r="B173" s="2" t="s">
        <v>36</v>
      </c>
      <c r="C173" s="4">
        <v>20</v>
      </c>
      <c r="D173" s="4">
        <v>25</v>
      </c>
      <c r="E173" s="4">
        <v>25</v>
      </c>
      <c r="F173" s="4">
        <v>44</v>
      </c>
      <c r="G173" s="4">
        <v>55</v>
      </c>
      <c r="H173" s="4">
        <v>55</v>
      </c>
    </row>
    <row r="174" spans="1:8" x14ac:dyDescent="0.25">
      <c r="A174" s="4"/>
      <c r="B174" s="1"/>
      <c r="C174" s="4"/>
      <c r="D174" s="4"/>
      <c r="E174" s="4"/>
      <c r="F174" s="4"/>
      <c r="G174" s="4"/>
      <c r="H174" s="4"/>
    </row>
    <row r="175" spans="1:8" x14ac:dyDescent="0.25">
      <c r="A175" s="4"/>
      <c r="B175" s="1"/>
      <c r="C175" s="4"/>
      <c r="D175" s="4"/>
      <c r="E175" s="4"/>
      <c r="F175" s="4"/>
      <c r="G175" s="4"/>
      <c r="H175" s="4"/>
    </row>
    <row r="176" spans="1:8" x14ac:dyDescent="0.25">
      <c r="A176" s="40" t="s">
        <v>13</v>
      </c>
      <c r="B176" s="42"/>
      <c r="C176" s="4">
        <f>SUM(C167+C168+C169+C170+C171+C172+C173+C174+C175)</f>
        <v>543</v>
      </c>
      <c r="D176" s="4">
        <v>685</v>
      </c>
      <c r="E176" s="4">
        <f t="shared" ref="E176:H176" si="19">SUM(E167+E168+E169+E170+E171+E172+E173+E174+E175)</f>
        <v>685</v>
      </c>
      <c r="F176" s="4">
        <f t="shared" si="19"/>
        <v>469.70000000000005</v>
      </c>
      <c r="G176" s="4">
        <v>578.70000000000005</v>
      </c>
      <c r="H176" s="4">
        <f t="shared" si="19"/>
        <v>578.69999999999993</v>
      </c>
    </row>
    <row r="177" spans="1:8" x14ac:dyDescent="0.25">
      <c r="A177" s="40" t="s">
        <v>16</v>
      </c>
      <c r="B177" s="41"/>
      <c r="C177" s="41"/>
      <c r="D177" s="41"/>
      <c r="E177" s="41"/>
      <c r="F177" s="41"/>
      <c r="G177" s="41"/>
      <c r="H177" s="41"/>
    </row>
    <row r="178" spans="1:8" x14ac:dyDescent="0.25">
      <c r="A178" s="4" t="s">
        <v>30</v>
      </c>
      <c r="B178" s="1" t="s">
        <v>1</v>
      </c>
      <c r="C178" s="4">
        <v>150</v>
      </c>
      <c r="D178" s="4">
        <v>200</v>
      </c>
      <c r="E178" s="4">
        <v>180</v>
      </c>
      <c r="F178" s="4">
        <v>79.5</v>
      </c>
      <c r="G178" s="4">
        <v>106</v>
      </c>
      <c r="H178" s="4">
        <v>95.4</v>
      </c>
    </row>
    <row r="179" spans="1:8" x14ac:dyDescent="0.25">
      <c r="A179" s="4" t="s">
        <v>30</v>
      </c>
      <c r="B179" s="1" t="s">
        <v>37</v>
      </c>
      <c r="C179" s="4">
        <v>20</v>
      </c>
      <c r="D179" s="4">
        <v>30</v>
      </c>
      <c r="E179" s="4">
        <v>30</v>
      </c>
      <c r="F179" s="4">
        <v>86</v>
      </c>
      <c r="G179" s="4">
        <v>126</v>
      </c>
      <c r="H179" s="4">
        <v>126</v>
      </c>
    </row>
    <row r="180" spans="1:8" x14ac:dyDescent="0.25">
      <c r="A180" s="4"/>
      <c r="B180" s="1"/>
      <c r="C180" s="4"/>
      <c r="D180" s="4"/>
      <c r="E180" s="4"/>
      <c r="F180" s="4"/>
      <c r="G180" s="4"/>
      <c r="H180" s="4"/>
    </row>
    <row r="181" spans="1:8" x14ac:dyDescent="0.25">
      <c r="A181" s="40" t="s">
        <v>13</v>
      </c>
      <c r="B181" s="42"/>
      <c r="C181" s="4">
        <f>SUM(C178+C179+C180)</f>
        <v>170</v>
      </c>
      <c r="D181" s="4">
        <v>230</v>
      </c>
      <c r="E181" s="4">
        <f t="shared" ref="E181:H181" si="20">SUM(E178+E179+E180)</f>
        <v>210</v>
      </c>
      <c r="F181" s="4">
        <f t="shared" si="20"/>
        <v>165.5</v>
      </c>
      <c r="G181" s="4">
        <v>232</v>
      </c>
      <c r="H181" s="4">
        <f t="shared" si="20"/>
        <v>221.4</v>
      </c>
    </row>
    <row r="182" spans="1:8" x14ac:dyDescent="0.25">
      <c r="A182" s="40" t="s">
        <v>17</v>
      </c>
      <c r="B182" s="41"/>
      <c r="C182" s="41"/>
      <c r="D182" s="41"/>
      <c r="E182" s="41"/>
      <c r="F182" s="41"/>
      <c r="G182" s="41"/>
      <c r="H182" s="41"/>
    </row>
    <row r="183" spans="1:8" x14ac:dyDescent="0.25">
      <c r="A183" s="4" t="s">
        <v>152</v>
      </c>
      <c r="B183" s="2" t="s">
        <v>153</v>
      </c>
      <c r="C183" s="4">
        <v>150</v>
      </c>
      <c r="D183" s="4">
        <v>180</v>
      </c>
      <c r="E183" s="4">
        <v>170</v>
      </c>
      <c r="F183" s="4">
        <v>187.7</v>
      </c>
      <c r="G183" s="4">
        <v>225.2</v>
      </c>
      <c r="H183" s="4">
        <v>212.7</v>
      </c>
    </row>
    <row r="184" spans="1:8" x14ac:dyDescent="0.25">
      <c r="A184" s="4" t="s">
        <v>59</v>
      </c>
      <c r="B184" s="2" t="s">
        <v>60</v>
      </c>
      <c r="C184" s="4">
        <v>150</v>
      </c>
      <c r="D184" s="4">
        <v>200</v>
      </c>
      <c r="E184" s="4">
        <v>180</v>
      </c>
      <c r="F184" s="4">
        <v>22.5</v>
      </c>
      <c r="G184" s="4">
        <v>30</v>
      </c>
      <c r="H184" s="4">
        <v>27</v>
      </c>
    </row>
    <row r="185" spans="1:8" x14ac:dyDescent="0.25">
      <c r="A185" s="4" t="s">
        <v>30</v>
      </c>
      <c r="B185" s="2" t="s">
        <v>0</v>
      </c>
      <c r="C185" s="4">
        <v>20</v>
      </c>
      <c r="D185" s="4">
        <v>30</v>
      </c>
      <c r="E185" s="4">
        <v>25</v>
      </c>
      <c r="F185" s="4">
        <v>50</v>
      </c>
      <c r="G185" s="4">
        <v>75</v>
      </c>
      <c r="H185" s="4">
        <v>62.5</v>
      </c>
    </row>
    <row r="186" spans="1:8" x14ac:dyDescent="0.25">
      <c r="A186" s="4"/>
      <c r="B186" s="2"/>
      <c r="C186" s="4"/>
      <c r="D186" s="4"/>
      <c r="E186" s="4"/>
      <c r="F186" s="4"/>
      <c r="G186" s="4"/>
      <c r="H186" s="4"/>
    </row>
    <row r="187" spans="1:8" x14ac:dyDescent="0.25">
      <c r="A187" s="4"/>
      <c r="B187" s="1"/>
      <c r="C187" s="4"/>
      <c r="D187" s="4"/>
      <c r="E187" s="4"/>
      <c r="F187" s="4"/>
      <c r="G187" s="4"/>
      <c r="H187" s="4"/>
    </row>
    <row r="188" spans="1:8" x14ac:dyDescent="0.25">
      <c r="A188" s="4"/>
      <c r="B188" s="1"/>
      <c r="C188" s="4"/>
      <c r="D188" s="4"/>
      <c r="E188" s="4"/>
      <c r="F188" s="4"/>
      <c r="G188" s="4"/>
      <c r="H188" s="4"/>
    </row>
    <row r="189" spans="1:8" x14ac:dyDescent="0.25">
      <c r="A189" s="31" t="s">
        <v>13</v>
      </c>
      <c r="B189" s="31"/>
      <c r="C189" s="4">
        <f>SUM(C183+C184+C185+C186+C187+C188)</f>
        <v>320</v>
      </c>
      <c r="D189" s="4">
        <v>410</v>
      </c>
      <c r="E189" s="4">
        <f t="shared" ref="E189:H189" si="21">SUM(E183+E184+E185+E186+E187+E188)</f>
        <v>375</v>
      </c>
      <c r="F189" s="4">
        <f t="shared" si="21"/>
        <v>260.2</v>
      </c>
      <c r="G189" s="4">
        <v>330.2</v>
      </c>
      <c r="H189" s="4">
        <f t="shared" si="21"/>
        <v>302.2</v>
      </c>
    </row>
    <row r="190" spans="1:8" x14ac:dyDescent="0.25">
      <c r="A190" s="31" t="s">
        <v>12</v>
      </c>
      <c r="B190" s="31"/>
      <c r="C190" s="4">
        <f>SUM(C161+C165+C176+C181+C189)</f>
        <v>1358</v>
      </c>
      <c r="D190" s="4">
        <v>1765</v>
      </c>
      <c r="E190" s="4">
        <f t="shared" ref="E190:H190" si="22">SUM(E161+E165+E176+E181+E189)</f>
        <v>1661</v>
      </c>
      <c r="F190" s="4">
        <f t="shared" si="22"/>
        <v>1192.3000000000002</v>
      </c>
      <c r="G190" s="4">
        <v>1567.1</v>
      </c>
      <c r="H190" s="4">
        <f t="shared" si="22"/>
        <v>1461.3</v>
      </c>
    </row>
    <row r="193" spans="1:8" ht="32.25" customHeight="1" x14ac:dyDescent="0.25"/>
    <row r="196" spans="1:8" x14ac:dyDescent="0.25">
      <c r="A196" s="32" t="s">
        <v>18</v>
      </c>
      <c r="B196" s="32"/>
      <c r="C196" s="32"/>
      <c r="D196" s="32"/>
      <c r="E196" s="32"/>
      <c r="F196" s="32"/>
      <c r="G196" s="32"/>
      <c r="H196" s="32"/>
    </row>
    <row r="197" spans="1:8" x14ac:dyDescent="0.25">
      <c r="A197" s="33" t="s">
        <v>20</v>
      </c>
      <c r="B197" s="33"/>
      <c r="C197" s="33"/>
      <c r="D197" s="33"/>
      <c r="E197" s="33"/>
      <c r="F197" s="33"/>
      <c r="G197" s="33"/>
      <c r="H197" s="33"/>
    </row>
    <row r="198" spans="1:8" x14ac:dyDescent="0.25">
      <c r="A198" s="32" t="s">
        <v>21</v>
      </c>
      <c r="B198" s="32"/>
      <c r="C198" s="32"/>
      <c r="D198" s="32"/>
      <c r="E198" s="32"/>
      <c r="F198" s="32"/>
      <c r="G198" s="32"/>
      <c r="H198" s="32"/>
    </row>
    <row r="199" spans="1:8" x14ac:dyDescent="0.25">
      <c r="A199" s="32"/>
      <c r="B199" s="32"/>
      <c r="C199" s="32"/>
      <c r="D199" s="32"/>
      <c r="E199" s="32"/>
      <c r="F199" s="32"/>
      <c r="G199" s="32"/>
      <c r="H199" s="32"/>
    </row>
    <row r="200" spans="1:8" x14ac:dyDescent="0.25">
      <c r="A200" s="34" t="s">
        <v>183</v>
      </c>
      <c r="B200" s="35"/>
      <c r="C200" s="35"/>
      <c r="D200" s="35"/>
      <c r="E200" s="35"/>
      <c r="F200" s="35"/>
      <c r="G200" s="35"/>
      <c r="H200" s="35"/>
    </row>
    <row r="201" spans="1:8" x14ac:dyDescent="0.25">
      <c r="A201" s="37"/>
      <c r="B201" s="37"/>
      <c r="C201" s="37"/>
      <c r="D201" s="37"/>
      <c r="E201" s="37"/>
      <c r="F201" s="37"/>
      <c r="G201" s="37"/>
      <c r="H201" s="37"/>
    </row>
    <row r="202" spans="1:8" x14ac:dyDescent="0.25">
      <c r="A202" s="38" t="s">
        <v>5</v>
      </c>
      <c r="B202" s="38" t="s">
        <v>6</v>
      </c>
      <c r="C202" s="40" t="s">
        <v>9</v>
      </c>
      <c r="D202" s="41"/>
      <c r="E202" s="41"/>
      <c r="F202" s="40" t="s">
        <v>10</v>
      </c>
      <c r="G202" s="41"/>
      <c r="H202" s="41"/>
    </row>
    <row r="203" spans="1:8" ht="39" x14ac:dyDescent="0.25">
      <c r="A203" s="39"/>
      <c r="B203" s="39"/>
      <c r="C203" s="3" t="s">
        <v>95</v>
      </c>
      <c r="D203" s="3" t="s">
        <v>155</v>
      </c>
      <c r="E203" s="3" t="s">
        <v>94</v>
      </c>
      <c r="F203" s="3" t="s">
        <v>95</v>
      </c>
      <c r="G203" s="3" t="s">
        <v>155</v>
      </c>
      <c r="H203" s="3" t="s">
        <v>94</v>
      </c>
    </row>
    <row r="204" spans="1:8" x14ac:dyDescent="0.25">
      <c r="A204" s="43" t="s">
        <v>11</v>
      </c>
      <c r="B204" s="44"/>
      <c r="C204" s="44"/>
      <c r="D204" s="44"/>
      <c r="E204" s="44"/>
      <c r="F204" s="44"/>
      <c r="G204" s="44"/>
      <c r="H204" s="44"/>
    </row>
    <row r="205" spans="1:8" x14ac:dyDescent="0.25">
      <c r="A205" s="4" t="s">
        <v>124</v>
      </c>
      <c r="B205" s="2" t="s">
        <v>125</v>
      </c>
      <c r="C205" s="4">
        <v>150</v>
      </c>
      <c r="D205" s="4">
        <v>180</v>
      </c>
      <c r="E205" s="4">
        <v>165</v>
      </c>
      <c r="F205" s="4">
        <v>144.5</v>
      </c>
      <c r="G205" s="4">
        <v>176.9</v>
      </c>
      <c r="H205" s="4">
        <v>162.19999999999999</v>
      </c>
    </row>
    <row r="206" spans="1:8" x14ac:dyDescent="0.25">
      <c r="A206" s="4" t="s">
        <v>30</v>
      </c>
      <c r="B206" s="2" t="s">
        <v>31</v>
      </c>
      <c r="C206" s="4">
        <v>20</v>
      </c>
      <c r="D206" s="4">
        <v>30</v>
      </c>
      <c r="E206" s="4">
        <v>25</v>
      </c>
      <c r="F206" s="4">
        <v>54</v>
      </c>
      <c r="G206" s="4">
        <v>81</v>
      </c>
      <c r="H206" s="4">
        <v>67.5</v>
      </c>
    </row>
    <row r="207" spans="1:8" x14ac:dyDescent="0.25">
      <c r="A207" s="4" t="s">
        <v>61</v>
      </c>
      <c r="B207" s="2" t="s">
        <v>62</v>
      </c>
      <c r="C207" s="4">
        <v>10</v>
      </c>
      <c r="D207" s="4">
        <v>11</v>
      </c>
      <c r="E207" s="4">
        <v>11</v>
      </c>
      <c r="F207" s="4">
        <v>52</v>
      </c>
      <c r="G207" s="4">
        <v>57.1</v>
      </c>
      <c r="H207" s="4">
        <v>57.1</v>
      </c>
    </row>
    <row r="208" spans="1:8" x14ac:dyDescent="0.25">
      <c r="A208" s="4" t="s">
        <v>71</v>
      </c>
      <c r="B208" s="1" t="s">
        <v>25</v>
      </c>
      <c r="C208" s="4">
        <v>150</v>
      </c>
      <c r="D208" s="4">
        <v>200</v>
      </c>
      <c r="E208" s="4">
        <v>180</v>
      </c>
      <c r="F208" s="4">
        <v>19.5</v>
      </c>
      <c r="G208" s="4">
        <v>26.1</v>
      </c>
      <c r="H208" s="4">
        <v>23.5</v>
      </c>
    </row>
    <row r="209" spans="1:8" x14ac:dyDescent="0.25">
      <c r="A209" s="4"/>
      <c r="B209" s="1"/>
      <c r="C209" s="4"/>
      <c r="D209" s="4"/>
      <c r="E209" s="4"/>
      <c r="F209" s="4"/>
      <c r="G209" s="4"/>
      <c r="H209" s="4"/>
    </row>
    <row r="210" spans="1:8" x14ac:dyDescent="0.25">
      <c r="A210" s="40" t="s">
        <v>13</v>
      </c>
      <c r="B210" s="42"/>
      <c r="C210" s="4">
        <f>SUM(C205+C206+C207+C208+C209)</f>
        <v>330</v>
      </c>
      <c r="D210" s="4">
        <v>421</v>
      </c>
      <c r="E210" s="4">
        <f t="shared" ref="E210:H210" si="23">SUM(E205+E206+E207+E208+E209)</f>
        <v>381</v>
      </c>
      <c r="F210" s="4">
        <f t="shared" si="23"/>
        <v>270</v>
      </c>
      <c r="G210" s="4">
        <v>341.1</v>
      </c>
      <c r="H210" s="4">
        <f t="shared" si="23"/>
        <v>310.3</v>
      </c>
    </row>
    <row r="211" spans="1:8" x14ac:dyDescent="0.25">
      <c r="A211" s="40" t="s">
        <v>14</v>
      </c>
      <c r="B211" s="41"/>
      <c r="C211" s="41"/>
      <c r="D211" s="41"/>
      <c r="E211" s="41"/>
      <c r="F211" s="41"/>
      <c r="G211" s="41"/>
      <c r="H211" s="41"/>
    </row>
    <row r="212" spans="1:8" x14ac:dyDescent="0.25">
      <c r="A212" s="4"/>
      <c r="B212" s="1"/>
      <c r="C212" s="4"/>
      <c r="D212" s="4"/>
      <c r="E212" s="4"/>
      <c r="F212" s="4"/>
      <c r="G212" s="4"/>
      <c r="H212" s="4"/>
    </row>
    <row r="213" spans="1:8" x14ac:dyDescent="0.25">
      <c r="A213" s="40" t="s">
        <v>13</v>
      </c>
      <c r="B213" s="42"/>
      <c r="C213" s="4">
        <f>SUM(C212)</f>
        <v>0</v>
      </c>
      <c r="D213" s="4">
        <v>0</v>
      </c>
      <c r="E213" s="4">
        <f t="shared" ref="E213:H213" si="24">SUM(E212)</f>
        <v>0</v>
      </c>
      <c r="F213" s="4">
        <f t="shared" si="24"/>
        <v>0</v>
      </c>
      <c r="G213" s="4">
        <v>0</v>
      </c>
      <c r="H213" s="4">
        <f t="shared" si="24"/>
        <v>0</v>
      </c>
    </row>
    <row r="214" spans="1:8" x14ac:dyDescent="0.25">
      <c r="A214" s="40" t="s">
        <v>15</v>
      </c>
      <c r="B214" s="41"/>
      <c r="C214" s="41"/>
      <c r="D214" s="41"/>
      <c r="E214" s="41"/>
      <c r="F214" s="41"/>
      <c r="G214" s="41"/>
      <c r="H214" s="41"/>
    </row>
    <row r="215" spans="1:8" x14ac:dyDescent="0.25">
      <c r="A215" s="4" t="s">
        <v>146</v>
      </c>
      <c r="B215" s="2" t="s">
        <v>147</v>
      </c>
      <c r="C215" s="4">
        <v>150</v>
      </c>
      <c r="D215" s="4">
        <v>180</v>
      </c>
      <c r="E215" s="4">
        <v>180</v>
      </c>
      <c r="F215" s="4">
        <v>70.599999999999994</v>
      </c>
      <c r="G215" s="4">
        <v>84.5</v>
      </c>
      <c r="H215" s="4">
        <v>84.5</v>
      </c>
    </row>
    <row r="216" spans="1:8" x14ac:dyDescent="0.25">
      <c r="A216" s="4" t="s">
        <v>96</v>
      </c>
      <c r="B216" s="1" t="s">
        <v>126</v>
      </c>
      <c r="C216" s="4">
        <v>70</v>
      </c>
      <c r="D216" s="4">
        <v>85</v>
      </c>
      <c r="E216" s="4">
        <v>85</v>
      </c>
      <c r="F216" s="4">
        <v>162.5</v>
      </c>
      <c r="G216" s="4">
        <v>200.8</v>
      </c>
      <c r="H216" s="4">
        <v>200.8</v>
      </c>
    </row>
    <row r="217" spans="1:8" x14ac:dyDescent="0.25">
      <c r="A217" s="4" t="s">
        <v>69</v>
      </c>
      <c r="B217" s="1" t="s">
        <v>70</v>
      </c>
      <c r="C217" s="4">
        <v>110</v>
      </c>
      <c r="D217" s="4">
        <v>150</v>
      </c>
      <c r="E217" s="4">
        <v>150</v>
      </c>
      <c r="F217" s="4">
        <v>144.30000000000001</v>
      </c>
      <c r="G217" s="4">
        <v>202</v>
      </c>
      <c r="H217" s="4">
        <v>202</v>
      </c>
    </row>
    <row r="218" spans="1:8" x14ac:dyDescent="0.25">
      <c r="A218" s="4" t="s">
        <v>80</v>
      </c>
      <c r="B218" s="1" t="s">
        <v>26</v>
      </c>
      <c r="C218" s="4">
        <v>150</v>
      </c>
      <c r="D218" s="4">
        <v>180</v>
      </c>
      <c r="E218" s="4">
        <v>180</v>
      </c>
      <c r="F218" s="4">
        <v>61</v>
      </c>
      <c r="G218" s="4">
        <v>73.2</v>
      </c>
      <c r="H218" s="4">
        <v>73.2</v>
      </c>
    </row>
    <row r="219" spans="1:8" x14ac:dyDescent="0.25">
      <c r="A219" s="4" t="s">
        <v>30</v>
      </c>
      <c r="B219" s="2" t="s">
        <v>0</v>
      </c>
      <c r="C219" s="4">
        <v>20</v>
      </c>
      <c r="D219" s="4">
        <v>25</v>
      </c>
      <c r="E219" s="4">
        <v>25</v>
      </c>
      <c r="F219" s="4">
        <v>50</v>
      </c>
      <c r="G219" s="4">
        <v>62.5</v>
      </c>
      <c r="H219" s="4">
        <v>62.5</v>
      </c>
    </row>
    <row r="220" spans="1:8" x14ac:dyDescent="0.25">
      <c r="A220" s="4" t="s">
        <v>30</v>
      </c>
      <c r="B220" s="2" t="s">
        <v>36</v>
      </c>
      <c r="C220" s="4">
        <v>20</v>
      </c>
      <c r="D220" s="4">
        <v>25</v>
      </c>
      <c r="E220" s="4">
        <v>25</v>
      </c>
      <c r="F220" s="4">
        <v>44</v>
      </c>
      <c r="G220" s="4">
        <v>55</v>
      </c>
      <c r="H220" s="4">
        <v>55</v>
      </c>
    </row>
    <row r="221" spans="1:8" x14ac:dyDescent="0.25">
      <c r="A221" s="4"/>
      <c r="B221" s="2"/>
      <c r="C221" s="4"/>
      <c r="D221" s="4"/>
      <c r="E221" s="4"/>
      <c r="F221" s="4"/>
      <c r="G221" s="4"/>
      <c r="H221" s="4"/>
    </row>
    <row r="222" spans="1:8" x14ac:dyDescent="0.25">
      <c r="A222" s="4"/>
      <c r="B222" s="1"/>
      <c r="C222" s="4"/>
      <c r="D222" s="4"/>
      <c r="E222" s="4"/>
      <c r="F222" s="4"/>
      <c r="G222" s="4"/>
      <c r="H222" s="4"/>
    </row>
    <row r="223" spans="1:8" x14ac:dyDescent="0.25">
      <c r="A223" s="4"/>
      <c r="B223" s="1"/>
      <c r="C223" s="4"/>
      <c r="D223" s="4"/>
      <c r="E223" s="4"/>
      <c r="F223" s="4"/>
      <c r="G223" s="4"/>
      <c r="H223" s="4"/>
    </row>
    <row r="224" spans="1:8" x14ac:dyDescent="0.25">
      <c r="A224" s="40" t="s">
        <v>13</v>
      </c>
      <c r="B224" s="42"/>
      <c r="C224" s="4">
        <f t="shared" ref="C224:H224" si="25">SUM(C215+C216+C217+C218+C219+C220+C221+C222+C223)</f>
        <v>520</v>
      </c>
      <c r="D224" s="4">
        <v>645</v>
      </c>
      <c r="E224" s="4">
        <f t="shared" si="25"/>
        <v>645</v>
      </c>
      <c r="F224" s="4">
        <f t="shared" si="25"/>
        <v>532.4</v>
      </c>
      <c r="G224" s="4">
        <v>678</v>
      </c>
      <c r="H224" s="4">
        <f t="shared" si="25"/>
        <v>678</v>
      </c>
    </row>
    <row r="225" spans="1:8" x14ac:dyDescent="0.25">
      <c r="A225" s="40" t="s">
        <v>16</v>
      </c>
      <c r="B225" s="41"/>
      <c r="C225" s="41"/>
      <c r="D225" s="41"/>
      <c r="E225" s="41"/>
      <c r="F225" s="41"/>
      <c r="G225" s="41"/>
      <c r="H225" s="41"/>
    </row>
    <row r="226" spans="1:8" x14ac:dyDescent="0.25">
      <c r="A226" s="4" t="s">
        <v>30</v>
      </c>
      <c r="B226" s="1" t="s">
        <v>1</v>
      </c>
      <c r="C226" s="4">
        <v>150</v>
      </c>
      <c r="D226" s="4">
        <v>200</v>
      </c>
      <c r="E226" s="4">
        <v>180</v>
      </c>
      <c r="F226" s="4">
        <v>79.5</v>
      </c>
      <c r="G226" s="4">
        <v>106</v>
      </c>
      <c r="H226" s="4">
        <v>95.4</v>
      </c>
    </row>
    <row r="227" spans="1:8" x14ac:dyDescent="0.25">
      <c r="A227" s="4" t="s">
        <v>30</v>
      </c>
      <c r="B227" s="1" t="s">
        <v>93</v>
      </c>
      <c r="C227" s="4">
        <v>25</v>
      </c>
      <c r="D227" s="4">
        <v>25</v>
      </c>
      <c r="E227" s="4">
        <v>25</v>
      </c>
      <c r="F227" s="4">
        <v>87.5</v>
      </c>
      <c r="G227" s="4">
        <v>25</v>
      </c>
      <c r="H227" s="4">
        <v>25</v>
      </c>
    </row>
    <row r="228" spans="1:8" x14ac:dyDescent="0.25">
      <c r="A228" s="4"/>
      <c r="B228" s="1"/>
      <c r="C228" s="4"/>
      <c r="D228" s="4"/>
      <c r="E228" s="4"/>
      <c r="F228" s="4"/>
      <c r="G228" s="4"/>
      <c r="H228" s="4"/>
    </row>
    <row r="229" spans="1:8" x14ac:dyDescent="0.25">
      <c r="A229" s="40" t="s">
        <v>13</v>
      </c>
      <c r="B229" s="42"/>
      <c r="C229" s="4">
        <f>SUM(C226+C227+C228)</f>
        <v>175</v>
      </c>
      <c r="D229" s="4">
        <v>206</v>
      </c>
      <c r="E229" s="4">
        <f t="shared" ref="E229:H229" si="26">SUM(E226+E227+E228)</f>
        <v>205</v>
      </c>
      <c r="F229" s="4">
        <f t="shared" si="26"/>
        <v>167</v>
      </c>
      <c r="G229" s="4">
        <v>205</v>
      </c>
      <c r="H229" s="4">
        <f t="shared" si="26"/>
        <v>120.4</v>
      </c>
    </row>
    <row r="230" spans="1:8" x14ac:dyDescent="0.25">
      <c r="A230" s="40" t="s">
        <v>17</v>
      </c>
      <c r="B230" s="41"/>
      <c r="C230" s="41"/>
      <c r="D230" s="41"/>
      <c r="E230" s="41"/>
      <c r="F230" s="41"/>
      <c r="G230" s="41"/>
      <c r="H230" s="41"/>
    </row>
    <row r="231" spans="1:8" ht="25.5" customHeight="1" x14ac:dyDescent="0.25">
      <c r="A231" s="3">
        <v>433</v>
      </c>
      <c r="B231" s="2" t="s">
        <v>140</v>
      </c>
      <c r="C231" s="4">
        <v>170</v>
      </c>
      <c r="D231" s="4">
        <v>180</v>
      </c>
      <c r="E231" s="4">
        <v>175</v>
      </c>
      <c r="F231" s="4">
        <v>174.3</v>
      </c>
      <c r="G231" s="4">
        <v>201.7</v>
      </c>
      <c r="H231" s="4">
        <v>196.1</v>
      </c>
    </row>
    <row r="232" spans="1:8" x14ac:dyDescent="0.25">
      <c r="A232" s="4" t="s">
        <v>46</v>
      </c>
      <c r="B232" s="2" t="s">
        <v>27</v>
      </c>
      <c r="C232" s="4">
        <v>150</v>
      </c>
      <c r="D232" s="4">
        <v>200</v>
      </c>
      <c r="E232" s="4">
        <v>180</v>
      </c>
      <c r="F232" s="4">
        <v>49</v>
      </c>
      <c r="G232" s="4">
        <v>65.3</v>
      </c>
      <c r="H232" s="4">
        <v>58.8</v>
      </c>
    </row>
    <row r="233" spans="1:8" x14ac:dyDescent="0.25">
      <c r="A233" s="4" t="s">
        <v>30</v>
      </c>
      <c r="B233" s="2" t="s">
        <v>0</v>
      </c>
      <c r="C233" s="4">
        <v>20</v>
      </c>
      <c r="D233" s="4">
        <v>25</v>
      </c>
      <c r="E233" s="4">
        <v>25</v>
      </c>
      <c r="F233" s="4">
        <v>50</v>
      </c>
      <c r="G233" s="4">
        <v>62.5</v>
      </c>
      <c r="H233" s="4">
        <v>62.5</v>
      </c>
    </row>
    <row r="234" spans="1:8" x14ac:dyDescent="0.25">
      <c r="A234" s="4" t="s">
        <v>30</v>
      </c>
      <c r="B234" s="2" t="s">
        <v>172</v>
      </c>
      <c r="C234" s="4">
        <v>40</v>
      </c>
      <c r="D234" s="4">
        <v>60</v>
      </c>
      <c r="E234" s="4">
        <v>60</v>
      </c>
      <c r="F234" s="4">
        <v>8.8000000000000007</v>
      </c>
      <c r="G234" s="4">
        <v>13.2</v>
      </c>
      <c r="H234" s="4">
        <v>13.2</v>
      </c>
    </row>
    <row r="235" spans="1:8" x14ac:dyDescent="0.25">
      <c r="A235" s="4"/>
      <c r="B235" s="1"/>
      <c r="C235" s="4"/>
      <c r="D235" s="4"/>
      <c r="E235" s="4"/>
      <c r="F235" s="4"/>
      <c r="G235" s="4"/>
      <c r="H235" s="4"/>
    </row>
    <row r="236" spans="1:8" x14ac:dyDescent="0.25">
      <c r="A236" s="4"/>
      <c r="B236" s="1"/>
      <c r="C236" s="4"/>
      <c r="D236" s="4"/>
      <c r="E236" s="4"/>
      <c r="F236" s="4"/>
      <c r="G236" s="4"/>
      <c r="H236" s="4"/>
    </row>
    <row r="237" spans="1:8" x14ac:dyDescent="0.25">
      <c r="A237" s="31" t="s">
        <v>13</v>
      </c>
      <c r="B237" s="31"/>
      <c r="C237" s="4">
        <f t="shared" ref="C237:H237" si="27">SUM(C231+C232+C233+C234+C235+C236)</f>
        <v>380</v>
      </c>
      <c r="D237" s="4">
        <v>470</v>
      </c>
      <c r="E237" s="4">
        <f t="shared" si="27"/>
        <v>440</v>
      </c>
      <c r="F237" s="4">
        <f t="shared" si="27"/>
        <v>282.10000000000002</v>
      </c>
      <c r="G237" s="4">
        <v>342</v>
      </c>
      <c r="H237" s="4">
        <f t="shared" si="27"/>
        <v>330.59999999999997</v>
      </c>
    </row>
    <row r="238" spans="1:8" x14ac:dyDescent="0.25">
      <c r="A238" s="31" t="s">
        <v>12</v>
      </c>
      <c r="B238" s="31"/>
      <c r="C238" s="4">
        <f t="shared" ref="C238:H238" si="28">SUM(C210+C213+C224+C229+C237)</f>
        <v>1405</v>
      </c>
      <c r="D238" s="4">
        <v>1772</v>
      </c>
      <c r="E238" s="4">
        <f t="shared" si="28"/>
        <v>1671</v>
      </c>
      <c r="F238" s="4">
        <f t="shared" si="28"/>
        <v>1251.5</v>
      </c>
      <c r="G238" s="4">
        <v>1650.7</v>
      </c>
      <c r="H238" s="4">
        <f t="shared" si="28"/>
        <v>1439.3</v>
      </c>
    </row>
  </sheetData>
  <mergeCells count="105">
    <mergeCell ref="A238:B238"/>
    <mergeCell ref="A224:B224"/>
    <mergeCell ref="A225:H225"/>
    <mergeCell ref="A229:B229"/>
    <mergeCell ref="A230:H230"/>
    <mergeCell ref="A237:B237"/>
    <mergeCell ref="A204:H204"/>
    <mergeCell ref="A210:B210"/>
    <mergeCell ref="A211:H211"/>
    <mergeCell ref="A213:B213"/>
    <mergeCell ref="A214:H214"/>
    <mergeCell ref="A200:H200"/>
    <mergeCell ref="A201:H201"/>
    <mergeCell ref="A202:A203"/>
    <mergeCell ref="B202:B203"/>
    <mergeCell ref="C202:E202"/>
    <mergeCell ref="F202:H202"/>
    <mergeCell ref="A190:B190"/>
    <mergeCell ref="A196:H196"/>
    <mergeCell ref="A197:H197"/>
    <mergeCell ref="A198:H198"/>
    <mergeCell ref="A199:H199"/>
    <mergeCell ref="A176:B176"/>
    <mergeCell ref="A177:H177"/>
    <mergeCell ref="A181:B181"/>
    <mergeCell ref="A182:H182"/>
    <mergeCell ref="A189:B189"/>
    <mergeCell ref="A155:H155"/>
    <mergeCell ref="A161:B161"/>
    <mergeCell ref="A162:H162"/>
    <mergeCell ref="A165:B165"/>
    <mergeCell ref="A166:H166"/>
    <mergeCell ref="A151:H151"/>
    <mergeCell ref="A152:H152"/>
    <mergeCell ref="A153:A154"/>
    <mergeCell ref="B153:B154"/>
    <mergeCell ref="C153:E153"/>
    <mergeCell ref="F153:H153"/>
    <mergeCell ref="A141:B141"/>
    <mergeCell ref="A147:H147"/>
    <mergeCell ref="A148:H148"/>
    <mergeCell ref="A149:H149"/>
    <mergeCell ref="A150:H150"/>
    <mergeCell ref="A127:B127"/>
    <mergeCell ref="A128:H128"/>
    <mergeCell ref="A132:B132"/>
    <mergeCell ref="A133:H133"/>
    <mergeCell ref="A140:B140"/>
    <mergeCell ref="A107:H107"/>
    <mergeCell ref="A113:B113"/>
    <mergeCell ref="A114:H114"/>
    <mergeCell ref="A116:B116"/>
    <mergeCell ref="A117:H117"/>
    <mergeCell ref="A101:H101"/>
    <mergeCell ref="A102:H102"/>
    <mergeCell ref="A103:H103"/>
    <mergeCell ref="A104:H104"/>
    <mergeCell ref="A105:A106"/>
    <mergeCell ref="B105:B106"/>
    <mergeCell ref="C105:E105"/>
    <mergeCell ref="F105:H105"/>
    <mergeCell ref="A92:B92"/>
    <mergeCell ref="A99:H99"/>
    <mergeCell ref="A100:H100"/>
    <mergeCell ref="A78:B78"/>
    <mergeCell ref="A79:H79"/>
    <mergeCell ref="A83:B83"/>
    <mergeCell ref="A84:H84"/>
    <mergeCell ref="A91:B91"/>
    <mergeCell ref="A58:H58"/>
    <mergeCell ref="A64:B64"/>
    <mergeCell ref="A65:H65"/>
    <mergeCell ref="A67:B67"/>
    <mergeCell ref="A68:H68"/>
    <mergeCell ref="A55:H55"/>
    <mergeCell ref="A56:A57"/>
    <mergeCell ref="B56:B57"/>
    <mergeCell ref="C56:E56"/>
    <mergeCell ref="F56:H56"/>
    <mergeCell ref="A50:H50"/>
    <mergeCell ref="A51:H51"/>
    <mergeCell ref="A52:H52"/>
    <mergeCell ref="A53:H53"/>
    <mergeCell ref="A54:H5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</mergeCells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5BEE-67A9-45AB-BBD3-26B688A257EE}">
  <dimension ref="A2:H44"/>
  <sheetViews>
    <sheetView topLeftCell="A7" workbookViewId="0">
      <selection activeCell="J13" sqref="J13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32" t="s">
        <v>18</v>
      </c>
      <c r="B2" s="32"/>
      <c r="C2" s="32"/>
      <c r="D2" s="32"/>
      <c r="E2" s="32"/>
      <c r="F2" s="32"/>
      <c r="G2" s="32"/>
      <c r="H2" s="32"/>
    </row>
    <row r="3" spans="1:8" ht="15" customHeight="1" x14ac:dyDescent="0.25">
      <c r="A3" s="33" t="s">
        <v>20</v>
      </c>
      <c r="B3" s="33"/>
      <c r="C3" s="33"/>
      <c r="D3" s="33"/>
      <c r="E3" s="33"/>
      <c r="F3" s="33"/>
      <c r="G3" s="33"/>
      <c r="H3" s="33"/>
    </row>
    <row r="4" spans="1:8" ht="15" customHeight="1" x14ac:dyDescent="0.25">
      <c r="A4" s="32" t="s">
        <v>21</v>
      </c>
      <c r="B4" s="32"/>
      <c r="C4" s="32"/>
      <c r="D4" s="32"/>
      <c r="E4" s="32"/>
      <c r="F4" s="32"/>
      <c r="G4" s="32"/>
      <c r="H4" s="32"/>
    </row>
    <row r="5" spans="1:8" x14ac:dyDescent="0.25">
      <c r="A5" s="32"/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176</v>
      </c>
      <c r="B6" s="35"/>
      <c r="C6" s="35"/>
      <c r="D6" s="35"/>
      <c r="E6" s="35"/>
      <c r="F6" s="35"/>
      <c r="G6" s="35"/>
      <c r="H6" s="35"/>
    </row>
    <row r="7" spans="1:8" x14ac:dyDescent="0.25">
      <c r="A7" s="32"/>
      <c r="B7" s="32"/>
      <c r="C7" s="32"/>
      <c r="D7" s="32"/>
      <c r="E7" s="32"/>
      <c r="F7" s="32"/>
      <c r="G7" s="32"/>
      <c r="H7" s="32"/>
    </row>
    <row r="8" spans="1:8" x14ac:dyDescent="0.25">
      <c r="A8" s="31" t="s">
        <v>5</v>
      </c>
      <c r="B8" s="31" t="s">
        <v>6</v>
      </c>
      <c r="C8" s="31" t="s">
        <v>9</v>
      </c>
      <c r="D8" s="31"/>
      <c r="E8" s="31"/>
      <c r="F8" s="31" t="s">
        <v>10</v>
      </c>
      <c r="G8" s="31"/>
      <c r="H8" s="31"/>
    </row>
    <row r="9" spans="1:8" x14ac:dyDescent="0.25">
      <c r="A9" s="31"/>
      <c r="B9" s="31"/>
      <c r="C9" s="4" t="s">
        <v>7</v>
      </c>
      <c r="D9" s="4" t="s">
        <v>155</v>
      </c>
      <c r="E9" s="4" t="s">
        <v>8</v>
      </c>
      <c r="F9" s="4" t="s">
        <v>7</v>
      </c>
      <c r="G9" s="4" t="s">
        <v>155</v>
      </c>
      <c r="H9" s="4" t="s">
        <v>8</v>
      </c>
    </row>
    <row r="10" spans="1:8" x14ac:dyDescent="0.25">
      <c r="A10" s="36" t="s">
        <v>11</v>
      </c>
      <c r="B10" s="36"/>
      <c r="C10" s="36"/>
      <c r="D10" s="36"/>
      <c r="E10" s="36"/>
      <c r="F10" s="36"/>
      <c r="G10" s="36"/>
      <c r="H10" s="36"/>
    </row>
    <row r="11" spans="1:8" ht="26.25" x14ac:dyDescent="0.25">
      <c r="A11" s="4" t="s">
        <v>74</v>
      </c>
      <c r="B11" s="2" t="s">
        <v>75</v>
      </c>
      <c r="C11" s="8">
        <v>130</v>
      </c>
      <c r="D11" s="8">
        <v>180</v>
      </c>
      <c r="E11" s="8">
        <v>180</v>
      </c>
      <c r="F11" s="8">
        <v>121.8</v>
      </c>
      <c r="G11" s="8">
        <v>168.5</v>
      </c>
      <c r="H11" s="8">
        <v>168.5</v>
      </c>
    </row>
    <row r="12" spans="1:8" x14ac:dyDescent="0.25">
      <c r="A12" s="17">
        <v>508</v>
      </c>
      <c r="B12" s="21" t="s">
        <v>24</v>
      </c>
      <c r="C12" s="20">
        <v>150</v>
      </c>
      <c r="D12" s="20">
        <v>180</v>
      </c>
      <c r="E12" s="20">
        <v>180</v>
      </c>
      <c r="F12" s="20">
        <v>61</v>
      </c>
      <c r="G12" s="20">
        <v>73</v>
      </c>
      <c r="H12" s="20">
        <v>73</v>
      </c>
    </row>
    <row r="13" spans="1:8" x14ac:dyDescent="0.25">
      <c r="A13" s="4" t="s">
        <v>30</v>
      </c>
      <c r="B13" s="2" t="s">
        <v>31</v>
      </c>
      <c r="C13" s="8">
        <v>20</v>
      </c>
      <c r="D13" s="8">
        <v>25</v>
      </c>
      <c r="E13" s="8">
        <v>25</v>
      </c>
      <c r="F13" s="8">
        <v>54</v>
      </c>
      <c r="G13" s="8">
        <v>67.5</v>
      </c>
      <c r="H13" s="8">
        <v>67.5</v>
      </c>
    </row>
    <row r="14" spans="1:8" ht="26.25" x14ac:dyDescent="0.25">
      <c r="A14" s="4" t="s">
        <v>29</v>
      </c>
      <c r="B14" s="2" t="s">
        <v>128</v>
      </c>
      <c r="C14" s="8">
        <v>5</v>
      </c>
      <c r="D14" s="8">
        <v>6</v>
      </c>
      <c r="E14" s="8">
        <v>6</v>
      </c>
      <c r="F14" s="8">
        <v>33.1</v>
      </c>
      <c r="G14" s="8">
        <v>39.700000000000003</v>
      </c>
      <c r="H14" s="8">
        <v>39.700000000000003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1" t="s">
        <v>13</v>
      </c>
      <c r="B16" s="31"/>
      <c r="C16" s="10">
        <v>345</v>
      </c>
      <c r="D16" s="10">
        <v>415</v>
      </c>
      <c r="E16" s="10">
        <v>415</v>
      </c>
      <c r="F16" s="10">
        <v>238.5</v>
      </c>
      <c r="G16" s="10">
        <v>359.8</v>
      </c>
      <c r="H16" s="10">
        <v>359.8</v>
      </c>
    </row>
    <row r="17" spans="1:8" x14ac:dyDescent="0.25">
      <c r="A17" s="31" t="s">
        <v>14</v>
      </c>
      <c r="B17" s="31"/>
      <c r="C17" s="31"/>
      <c r="D17" s="31"/>
      <c r="E17" s="31"/>
      <c r="F17" s="31"/>
      <c r="G17" s="31"/>
      <c r="H17" s="31"/>
    </row>
    <row r="18" spans="1:8" x14ac:dyDescent="0.25">
      <c r="A18" s="4" t="s">
        <v>30</v>
      </c>
      <c r="B18" s="2" t="s">
        <v>163</v>
      </c>
      <c r="C18" s="4">
        <v>100</v>
      </c>
      <c r="D18" s="4">
        <v>100</v>
      </c>
      <c r="E18" s="4">
        <v>100</v>
      </c>
      <c r="F18" s="4">
        <v>42</v>
      </c>
      <c r="G18" s="4">
        <v>42</v>
      </c>
      <c r="H18" s="4">
        <v>42</v>
      </c>
    </row>
    <row r="19" spans="1:8" x14ac:dyDescent="0.25">
      <c r="A19" s="31" t="s">
        <v>13</v>
      </c>
      <c r="B19" s="31"/>
      <c r="C19" s="4">
        <f>SUM(C18)</f>
        <v>100</v>
      </c>
      <c r="D19" s="4">
        <v>100</v>
      </c>
      <c r="E19" s="4">
        <f t="shared" ref="E19:H19" si="0">SUM(E18)</f>
        <v>100</v>
      </c>
      <c r="F19" s="4">
        <f t="shared" si="0"/>
        <v>42</v>
      </c>
      <c r="G19" s="4">
        <v>42</v>
      </c>
      <c r="H19" s="4">
        <f t="shared" si="0"/>
        <v>42</v>
      </c>
    </row>
    <row r="20" spans="1:8" x14ac:dyDescent="0.25">
      <c r="A20" s="31" t="s">
        <v>15</v>
      </c>
      <c r="B20" s="31"/>
      <c r="C20" s="31"/>
      <c r="D20" s="31"/>
      <c r="E20" s="31"/>
      <c r="F20" s="31"/>
      <c r="G20" s="31"/>
      <c r="H20" s="31"/>
    </row>
    <row r="21" spans="1:8" ht="26.25" x14ac:dyDescent="0.25">
      <c r="A21" s="4">
        <v>153</v>
      </c>
      <c r="B21" s="2" t="s">
        <v>113</v>
      </c>
      <c r="C21" s="8">
        <v>150</v>
      </c>
      <c r="D21" s="8">
        <v>180</v>
      </c>
      <c r="E21" s="8">
        <v>180</v>
      </c>
      <c r="F21" s="8">
        <v>65.900000000000006</v>
      </c>
      <c r="G21" s="8">
        <v>79</v>
      </c>
      <c r="H21" s="8">
        <v>79</v>
      </c>
    </row>
    <row r="22" spans="1:8" x14ac:dyDescent="0.25">
      <c r="A22" s="4">
        <v>370</v>
      </c>
      <c r="B22" s="9" t="s">
        <v>114</v>
      </c>
      <c r="C22" s="8">
        <v>160</v>
      </c>
      <c r="D22" s="8">
        <v>180</v>
      </c>
      <c r="E22" s="8">
        <v>180</v>
      </c>
      <c r="F22" s="8">
        <v>240.7</v>
      </c>
      <c r="G22" s="8">
        <v>271</v>
      </c>
      <c r="H22" s="8">
        <v>271</v>
      </c>
    </row>
    <row r="23" spans="1:8" x14ac:dyDescent="0.25">
      <c r="A23" s="4" t="s">
        <v>44</v>
      </c>
      <c r="B23" s="2" t="s">
        <v>115</v>
      </c>
      <c r="C23" s="8">
        <v>150</v>
      </c>
      <c r="D23" s="8">
        <v>180</v>
      </c>
      <c r="E23" s="8">
        <v>180</v>
      </c>
      <c r="F23" s="8">
        <v>60.8</v>
      </c>
      <c r="G23" s="8">
        <v>72.900000000000006</v>
      </c>
      <c r="H23" s="8">
        <v>72.900000000000006</v>
      </c>
    </row>
    <row r="24" spans="1:8" x14ac:dyDescent="0.25">
      <c r="A24" s="4" t="s">
        <v>30</v>
      </c>
      <c r="B24" s="2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8" x14ac:dyDescent="0.25">
      <c r="A25" s="3" t="s">
        <v>30</v>
      </c>
      <c r="B25" s="2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8" x14ac:dyDescent="0.25">
      <c r="A26" s="4"/>
      <c r="B26" s="2"/>
      <c r="C26" s="8"/>
      <c r="D26" s="8"/>
      <c r="E26" s="8"/>
      <c r="F26" s="8"/>
      <c r="G26" s="8"/>
      <c r="H26" s="8"/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1" t="s">
        <v>13</v>
      </c>
      <c r="B30" s="31"/>
      <c r="C30" s="10">
        <f>SUM(C21+C22+C23+C24+C25+C26+C27+C28+C29)</f>
        <v>500</v>
      </c>
      <c r="D30" s="10">
        <v>590</v>
      </c>
      <c r="E30" s="10">
        <f t="shared" ref="E30:H30" si="1">SUM(E21+E22+E23+E24+E25+E26+E27+E28+E29)</f>
        <v>590</v>
      </c>
      <c r="F30" s="10">
        <f t="shared" si="1"/>
        <v>461.40000000000003</v>
      </c>
      <c r="G30" s="10">
        <v>540.4</v>
      </c>
      <c r="H30" s="10">
        <f t="shared" si="1"/>
        <v>540.4</v>
      </c>
    </row>
    <row r="31" spans="1:8" x14ac:dyDescent="0.25">
      <c r="A31" s="31" t="s">
        <v>16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4" t="s">
        <v>30</v>
      </c>
      <c r="B32" s="2" t="s">
        <v>168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2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87.5</v>
      </c>
      <c r="H33" s="4">
        <v>87.5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1" t="s">
        <v>13</v>
      </c>
      <c r="B35" s="31"/>
      <c r="C35" s="10">
        <f>SUM(C32+C33+C34)</f>
        <v>175</v>
      </c>
      <c r="D35" s="10">
        <v>205</v>
      </c>
      <c r="E35" s="10">
        <f t="shared" ref="E35:H35" si="2">SUM(E32+E33+E34)</f>
        <v>205</v>
      </c>
      <c r="F35" s="10">
        <f t="shared" si="2"/>
        <v>167</v>
      </c>
      <c r="G35" s="10">
        <v>170.3</v>
      </c>
      <c r="H35" s="10">
        <f t="shared" si="2"/>
        <v>182.9</v>
      </c>
    </row>
    <row r="36" spans="1:8" x14ac:dyDescent="0.25">
      <c r="A36" s="31" t="s">
        <v>17</v>
      </c>
      <c r="B36" s="31"/>
      <c r="C36" s="31"/>
      <c r="D36" s="31"/>
      <c r="E36" s="31"/>
      <c r="F36" s="31"/>
      <c r="G36" s="31"/>
      <c r="H36" s="31"/>
    </row>
    <row r="37" spans="1:8" ht="26.25" x14ac:dyDescent="0.25">
      <c r="A37" s="3">
        <v>424</v>
      </c>
      <c r="B37" s="2" t="s">
        <v>79</v>
      </c>
      <c r="C37" s="4">
        <v>200</v>
      </c>
      <c r="D37" s="4">
        <v>220</v>
      </c>
      <c r="E37" s="4">
        <v>220</v>
      </c>
      <c r="F37" s="4">
        <v>170.2</v>
      </c>
      <c r="G37" s="4">
        <v>187.3</v>
      </c>
      <c r="H37" s="4">
        <v>187.3</v>
      </c>
    </row>
    <row r="38" spans="1:8" x14ac:dyDescent="0.25">
      <c r="A38" s="3" t="s">
        <v>71</v>
      </c>
      <c r="B38" s="2" t="s">
        <v>25</v>
      </c>
      <c r="C38" s="4">
        <v>150</v>
      </c>
      <c r="D38" s="4">
        <v>180</v>
      </c>
      <c r="E38" s="4">
        <v>180</v>
      </c>
      <c r="F38" s="4">
        <v>20.399999999999999</v>
      </c>
      <c r="G38" s="4">
        <v>24.4</v>
      </c>
      <c r="H38" s="4">
        <v>24.4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1" t="s">
        <v>13</v>
      </c>
      <c r="B43" s="31"/>
      <c r="C43" s="4">
        <f>SUM(C37+C38+C39+C40+C41+C42)</f>
        <v>370</v>
      </c>
      <c r="D43" s="4">
        <v>425</v>
      </c>
      <c r="E43" s="4">
        <f t="shared" ref="E43:H43" si="3">SUM(E37+E38+E39+E40+E41+E42)</f>
        <v>425</v>
      </c>
      <c r="F43" s="4">
        <f t="shared" si="3"/>
        <v>240.6</v>
      </c>
      <c r="G43" s="4">
        <v>274.20000000000005</v>
      </c>
      <c r="H43" s="4">
        <f t="shared" si="3"/>
        <v>274.20000000000005</v>
      </c>
    </row>
    <row r="44" spans="1:8" x14ac:dyDescent="0.25">
      <c r="A44" s="31" t="s">
        <v>12</v>
      </c>
      <c r="B44" s="31"/>
      <c r="C44" s="10">
        <f>SUM(C16+C19+C30+C35+C43)</f>
        <v>1490</v>
      </c>
      <c r="D44" s="10"/>
      <c r="E44" s="10">
        <f t="shared" ref="E44:H44" si="4">SUM(E16+E19+E30+E35+E43)</f>
        <v>1735</v>
      </c>
      <c r="F44" s="10">
        <f t="shared" si="4"/>
        <v>1149.5</v>
      </c>
      <c r="G44" s="10">
        <v>1399.3</v>
      </c>
      <c r="H44" s="10">
        <f t="shared" si="4"/>
        <v>1399.3000000000002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3195-71FF-4F40-98DE-C642BF1AB6D3}">
  <dimension ref="A2:H44"/>
  <sheetViews>
    <sheetView workbookViewId="0">
      <selection activeCell="A6" sqref="A6:H6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2" spans="1:8" x14ac:dyDescent="0.25">
      <c r="A2" s="32" t="s">
        <v>18</v>
      </c>
      <c r="B2" s="32"/>
      <c r="C2" s="32"/>
      <c r="D2" s="32"/>
      <c r="E2" s="32"/>
      <c r="F2" s="32"/>
      <c r="G2" s="32"/>
      <c r="H2" s="32"/>
    </row>
    <row r="3" spans="1:8" x14ac:dyDescent="0.25">
      <c r="A3" s="33" t="s">
        <v>20</v>
      </c>
      <c r="B3" s="33"/>
      <c r="C3" s="33"/>
      <c r="D3" s="33"/>
      <c r="E3" s="33"/>
      <c r="F3" s="33"/>
      <c r="G3" s="33"/>
      <c r="H3" s="33"/>
    </row>
    <row r="4" spans="1:8" x14ac:dyDescent="0.25">
      <c r="A4" s="32" t="s">
        <v>21</v>
      </c>
      <c r="B4" s="32"/>
      <c r="C4" s="32"/>
      <c r="D4" s="32"/>
      <c r="E4" s="32"/>
      <c r="F4" s="32"/>
      <c r="G4" s="32"/>
      <c r="H4" s="32"/>
    </row>
    <row r="5" spans="1:8" x14ac:dyDescent="0.25">
      <c r="A5" s="32"/>
      <c r="B5" s="32"/>
      <c r="C5" s="32"/>
      <c r="D5" s="32"/>
      <c r="E5" s="32"/>
      <c r="F5" s="32"/>
      <c r="G5" s="32"/>
      <c r="H5" s="32"/>
    </row>
    <row r="6" spans="1:8" x14ac:dyDescent="0.25">
      <c r="A6" s="34" t="s">
        <v>183</v>
      </c>
      <c r="B6" s="35"/>
      <c r="C6" s="35"/>
      <c r="D6" s="35"/>
      <c r="E6" s="35"/>
      <c r="F6" s="35"/>
      <c r="G6" s="35"/>
      <c r="H6" s="35"/>
    </row>
    <row r="7" spans="1:8" x14ac:dyDescent="0.25">
      <c r="A7" s="37"/>
      <c r="B7" s="37"/>
      <c r="C7" s="37"/>
      <c r="D7" s="37"/>
      <c r="E7" s="37"/>
      <c r="F7" s="37"/>
      <c r="G7" s="37"/>
      <c r="H7" s="37"/>
    </row>
    <row r="8" spans="1:8" x14ac:dyDescent="0.25">
      <c r="A8" s="38" t="s">
        <v>5</v>
      </c>
      <c r="B8" s="38" t="s">
        <v>6</v>
      </c>
      <c r="C8" s="40" t="s">
        <v>9</v>
      </c>
      <c r="D8" s="41"/>
      <c r="E8" s="41"/>
      <c r="F8" s="40" t="s">
        <v>10</v>
      </c>
      <c r="G8" s="41"/>
      <c r="H8" s="41"/>
    </row>
    <row r="9" spans="1:8" ht="39" x14ac:dyDescent="0.25">
      <c r="A9" s="39"/>
      <c r="B9" s="39"/>
      <c r="C9" s="3" t="s">
        <v>95</v>
      </c>
      <c r="D9" s="3" t="s">
        <v>155</v>
      </c>
      <c r="E9" s="3" t="s">
        <v>94</v>
      </c>
      <c r="F9" s="3" t="s">
        <v>95</v>
      </c>
      <c r="G9" s="3" t="s">
        <v>155</v>
      </c>
      <c r="H9" s="3" t="s">
        <v>94</v>
      </c>
    </row>
    <row r="10" spans="1:8" x14ac:dyDescent="0.25">
      <c r="A10" s="43" t="s">
        <v>11</v>
      </c>
      <c r="B10" s="44"/>
      <c r="C10" s="44"/>
      <c r="D10" s="44"/>
      <c r="E10" s="44"/>
      <c r="F10" s="44"/>
      <c r="G10" s="44"/>
      <c r="H10" s="44"/>
    </row>
    <row r="11" spans="1:8" x14ac:dyDescent="0.25">
      <c r="A11" s="4" t="s">
        <v>124</v>
      </c>
      <c r="B11" s="2" t="s">
        <v>125</v>
      </c>
      <c r="C11" s="4">
        <v>150</v>
      </c>
      <c r="D11" s="4">
        <v>180</v>
      </c>
      <c r="E11" s="4">
        <v>165</v>
      </c>
      <c r="F11" s="4">
        <v>144.5</v>
      </c>
      <c r="G11" s="4">
        <v>176.9</v>
      </c>
      <c r="H11" s="4">
        <v>162.19999999999999</v>
      </c>
    </row>
    <row r="12" spans="1:8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61</v>
      </c>
      <c r="B13" s="2" t="s">
        <v>62</v>
      </c>
      <c r="C13" s="4">
        <v>10</v>
      </c>
      <c r="D13" s="4">
        <v>11</v>
      </c>
      <c r="E13" s="4">
        <v>11</v>
      </c>
      <c r="F13" s="4">
        <v>52</v>
      </c>
      <c r="G13" s="4">
        <v>57.1</v>
      </c>
      <c r="H13" s="4">
        <v>57.1</v>
      </c>
    </row>
    <row r="14" spans="1:8" x14ac:dyDescent="0.25">
      <c r="A14" s="4" t="s">
        <v>71</v>
      </c>
      <c r="B14" s="1" t="s">
        <v>25</v>
      </c>
      <c r="C14" s="4">
        <v>150</v>
      </c>
      <c r="D14" s="4">
        <v>200</v>
      </c>
      <c r="E14" s="4">
        <v>180</v>
      </c>
      <c r="F14" s="4">
        <v>19.5</v>
      </c>
      <c r="G14" s="4">
        <v>26.1</v>
      </c>
      <c r="H14" s="4">
        <v>23.5</v>
      </c>
    </row>
    <row r="15" spans="1:8" x14ac:dyDescent="0.25">
      <c r="A15" s="4"/>
      <c r="B15" s="1"/>
      <c r="C15" s="4"/>
      <c r="D15" s="4"/>
      <c r="E15" s="4"/>
      <c r="F15" s="4"/>
      <c r="G15" s="4"/>
      <c r="H15" s="4"/>
    </row>
    <row r="16" spans="1:8" x14ac:dyDescent="0.25">
      <c r="A16" s="40" t="s">
        <v>13</v>
      </c>
      <c r="B16" s="42"/>
      <c r="C16" s="4">
        <f>SUM(C11+C12+C13+C14+C15)</f>
        <v>330</v>
      </c>
      <c r="D16" s="4">
        <v>421</v>
      </c>
      <c r="E16" s="4">
        <f t="shared" ref="E16:H16" si="0">SUM(E11+E12+E13+E14+E15)</f>
        <v>381</v>
      </c>
      <c r="F16" s="4">
        <f t="shared" si="0"/>
        <v>270</v>
      </c>
      <c r="G16" s="4">
        <v>341.1</v>
      </c>
      <c r="H16" s="4">
        <f t="shared" si="0"/>
        <v>310.3</v>
      </c>
    </row>
    <row r="17" spans="1:8" x14ac:dyDescent="0.25">
      <c r="A17" s="40" t="s">
        <v>14</v>
      </c>
      <c r="B17" s="41"/>
      <c r="C17" s="41"/>
      <c r="D17" s="41"/>
      <c r="E17" s="41"/>
      <c r="F17" s="41"/>
      <c r="G17" s="41"/>
      <c r="H17" s="41"/>
    </row>
    <row r="18" spans="1:8" x14ac:dyDescent="0.25">
      <c r="A18" s="4"/>
      <c r="B18" s="1"/>
      <c r="C18" s="4"/>
      <c r="D18" s="4"/>
      <c r="E18" s="4"/>
      <c r="F18" s="4"/>
      <c r="G18" s="4"/>
      <c r="H18" s="4"/>
    </row>
    <row r="19" spans="1:8" x14ac:dyDescent="0.25">
      <c r="A19" s="40" t="s">
        <v>13</v>
      </c>
      <c r="B19" s="42"/>
      <c r="C19" s="4">
        <f>SUM(C18)</f>
        <v>0</v>
      </c>
      <c r="D19" s="4">
        <v>0</v>
      </c>
      <c r="E19" s="4">
        <f t="shared" ref="E19:H19" si="1">SUM(E18)</f>
        <v>0</v>
      </c>
      <c r="F19" s="4">
        <f t="shared" si="1"/>
        <v>0</v>
      </c>
      <c r="G19" s="4">
        <v>0</v>
      </c>
      <c r="H19" s="4">
        <f t="shared" si="1"/>
        <v>0</v>
      </c>
    </row>
    <row r="20" spans="1:8" x14ac:dyDescent="0.25">
      <c r="A20" s="40" t="s">
        <v>15</v>
      </c>
      <c r="B20" s="41"/>
      <c r="C20" s="41"/>
      <c r="D20" s="41"/>
      <c r="E20" s="41"/>
      <c r="F20" s="41"/>
      <c r="G20" s="41"/>
      <c r="H20" s="41"/>
    </row>
    <row r="21" spans="1:8" x14ac:dyDescent="0.25">
      <c r="A21" s="4" t="s">
        <v>146</v>
      </c>
      <c r="B21" s="2" t="s">
        <v>147</v>
      </c>
      <c r="C21" s="4">
        <v>150</v>
      </c>
      <c r="D21" s="4">
        <v>180</v>
      </c>
      <c r="E21" s="4">
        <v>180</v>
      </c>
      <c r="F21" s="4">
        <v>70.599999999999994</v>
      </c>
      <c r="G21" s="4">
        <v>84.5</v>
      </c>
      <c r="H21" s="4">
        <v>84.5</v>
      </c>
    </row>
    <row r="22" spans="1:8" x14ac:dyDescent="0.25">
      <c r="A22" s="4" t="s">
        <v>96</v>
      </c>
      <c r="B22" s="1" t="s">
        <v>126</v>
      </c>
      <c r="C22" s="4">
        <v>70</v>
      </c>
      <c r="D22" s="4">
        <v>85</v>
      </c>
      <c r="E22" s="4">
        <v>85</v>
      </c>
      <c r="F22" s="4">
        <v>162.5</v>
      </c>
      <c r="G22" s="4">
        <v>200.8</v>
      </c>
      <c r="H22" s="4">
        <v>200.8</v>
      </c>
    </row>
    <row r="23" spans="1:8" x14ac:dyDescent="0.25">
      <c r="A23" s="4" t="s">
        <v>69</v>
      </c>
      <c r="B23" s="1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202</v>
      </c>
      <c r="H23" s="4">
        <v>202</v>
      </c>
    </row>
    <row r="24" spans="1:8" x14ac:dyDescent="0.25">
      <c r="A24" s="4" t="s">
        <v>80</v>
      </c>
      <c r="B24" s="1" t="s">
        <v>26</v>
      </c>
      <c r="C24" s="4">
        <v>150</v>
      </c>
      <c r="D24" s="4">
        <v>180</v>
      </c>
      <c r="E24" s="4">
        <v>180</v>
      </c>
      <c r="F24" s="4">
        <v>61</v>
      </c>
      <c r="G24" s="4">
        <v>73.2</v>
      </c>
      <c r="H24" s="4">
        <v>73.2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0" t="s">
        <v>13</v>
      </c>
      <c r="B30" s="42"/>
      <c r="C30" s="4">
        <f t="shared" ref="C30:H30" si="2">SUM(C21+C22+C23+C24+C25+C26+C27+C28+C29)</f>
        <v>520</v>
      </c>
      <c r="D30" s="4">
        <v>645</v>
      </c>
      <c r="E30" s="4">
        <f t="shared" si="2"/>
        <v>645</v>
      </c>
      <c r="F30" s="4">
        <f t="shared" si="2"/>
        <v>532.4</v>
      </c>
      <c r="G30" s="4">
        <v>678</v>
      </c>
      <c r="H30" s="4">
        <f t="shared" si="2"/>
        <v>678</v>
      </c>
    </row>
    <row r="31" spans="1:8" x14ac:dyDescent="0.25">
      <c r="A31" s="40" t="s">
        <v>16</v>
      </c>
      <c r="B31" s="41"/>
      <c r="C31" s="41"/>
      <c r="D31" s="41"/>
      <c r="E31" s="41"/>
      <c r="F31" s="41"/>
      <c r="G31" s="41"/>
      <c r="H31" s="41"/>
    </row>
    <row r="32" spans="1:8" x14ac:dyDescent="0.25">
      <c r="A32" s="4" t="s">
        <v>30</v>
      </c>
      <c r="B32" s="1" t="s">
        <v>168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1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25</v>
      </c>
      <c r="H33" s="4">
        <v>25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40" t="s">
        <v>13</v>
      </c>
      <c r="B35" s="42"/>
      <c r="C35" s="4">
        <f>SUM(C32+C33+C34)</f>
        <v>175</v>
      </c>
      <c r="D35" s="4">
        <v>206</v>
      </c>
      <c r="E35" s="4">
        <f t="shared" ref="E35:H35" si="3">SUM(E32+E33+E34)</f>
        <v>205</v>
      </c>
      <c r="F35" s="4">
        <f t="shared" si="3"/>
        <v>167</v>
      </c>
      <c r="G35" s="4">
        <v>205</v>
      </c>
      <c r="H35" s="4">
        <f t="shared" si="3"/>
        <v>120.4</v>
      </c>
    </row>
    <row r="36" spans="1:8" x14ac:dyDescent="0.25">
      <c r="A36" s="40" t="s">
        <v>17</v>
      </c>
      <c r="B36" s="41"/>
      <c r="C36" s="41"/>
      <c r="D36" s="41"/>
      <c r="E36" s="41"/>
      <c r="F36" s="41"/>
      <c r="G36" s="41"/>
      <c r="H36" s="41"/>
    </row>
    <row r="37" spans="1:8" ht="25.5" customHeight="1" x14ac:dyDescent="0.25">
      <c r="A37" s="3">
        <v>433</v>
      </c>
      <c r="B37" s="2" t="s">
        <v>140</v>
      </c>
      <c r="C37" s="4">
        <v>170</v>
      </c>
      <c r="D37" s="4">
        <v>180</v>
      </c>
      <c r="E37" s="4">
        <v>175</v>
      </c>
      <c r="F37" s="4">
        <v>174.3</v>
      </c>
      <c r="G37" s="4">
        <v>201.7</v>
      </c>
      <c r="H37" s="4">
        <v>196.1</v>
      </c>
    </row>
    <row r="38" spans="1:8" x14ac:dyDescent="0.25">
      <c r="A38" s="4" t="s">
        <v>46</v>
      </c>
      <c r="B38" s="2" t="s">
        <v>27</v>
      </c>
      <c r="C38" s="4">
        <v>150</v>
      </c>
      <c r="D38" s="4">
        <v>200</v>
      </c>
      <c r="E38" s="4">
        <v>180</v>
      </c>
      <c r="F38" s="4">
        <v>49</v>
      </c>
      <c r="G38" s="4">
        <v>65.3</v>
      </c>
      <c r="H38" s="4">
        <v>58.8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 t="s">
        <v>30</v>
      </c>
      <c r="B40" s="2" t="s">
        <v>172</v>
      </c>
      <c r="C40" s="4">
        <v>40</v>
      </c>
      <c r="D40" s="4">
        <v>60</v>
      </c>
      <c r="E40" s="4">
        <v>60</v>
      </c>
      <c r="F40" s="4">
        <v>8.8000000000000007</v>
      </c>
      <c r="G40" s="4">
        <v>13.2</v>
      </c>
      <c r="H40" s="4">
        <v>13.2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1" t="s">
        <v>13</v>
      </c>
      <c r="B43" s="31"/>
      <c r="C43" s="4">
        <f t="shared" ref="C43:H43" si="4">SUM(C37+C38+C39+C40+C41+C42)</f>
        <v>380</v>
      </c>
      <c r="D43" s="4">
        <v>470</v>
      </c>
      <c r="E43" s="4">
        <f t="shared" si="4"/>
        <v>440</v>
      </c>
      <c r="F43" s="4">
        <f t="shared" si="4"/>
        <v>282.10000000000002</v>
      </c>
      <c r="G43" s="4">
        <v>342</v>
      </c>
      <c r="H43" s="4">
        <f t="shared" si="4"/>
        <v>330.59999999999997</v>
      </c>
    </row>
    <row r="44" spans="1:8" x14ac:dyDescent="0.25">
      <c r="A44" s="31" t="s">
        <v>12</v>
      </c>
      <c r="B44" s="31"/>
      <c r="C44" s="4">
        <f t="shared" ref="C44:H44" si="5">SUM(C16+C19+C30+C35+C43)</f>
        <v>1405</v>
      </c>
      <c r="D44" s="4">
        <v>1772</v>
      </c>
      <c r="E44" s="4">
        <f t="shared" si="5"/>
        <v>1671</v>
      </c>
      <c r="F44" s="4">
        <f t="shared" si="5"/>
        <v>1251.5</v>
      </c>
      <c r="G44" s="4">
        <v>1650.7</v>
      </c>
      <c r="H44" s="4">
        <f t="shared" si="5"/>
        <v>1439.3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BEE6-FFC0-4518-BAA7-3537FCFB021D}">
  <dimension ref="A1:M232"/>
  <sheetViews>
    <sheetView topLeftCell="A105" workbookViewId="0">
      <selection activeCell="A124" sqref="A124:H125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32" t="s">
        <v>68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20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198</v>
      </c>
      <c r="B5" s="35"/>
      <c r="C5" s="35"/>
      <c r="D5" s="35"/>
      <c r="E5" s="35"/>
      <c r="F5" s="35"/>
      <c r="G5" s="35"/>
      <c r="H5" s="35"/>
    </row>
    <row r="6" spans="1:8" x14ac:dyDescent="0.25">
      <c r="A6" s="32"/>
      <c r="B6" s="32"/>
      <c r="C6" s="32"/>
      <c r="D6" s="32"/>
      <c r="E6" s="32"/>
      <c r="F6" s="32"/>
      <c r="G6" s="32"/>
      <c r="H6" s="32"/>
    </row>
    <row r="7" spans="1:8" x14ac:dyDescent="0.25">
      <c r="A7" s="31" t="s">
        <v>5</v>
      </c>
      <c r="B7" s="31" t="s">
        <v>6</v>
      </c>
      <c r="C7" s="31" t="s">
        <v>9</v>
      </c>
      <c r="D7" s="31"/>
      <c r="E7" s="31"/>
      <c r="F7" s="31" t="s">
        <v>10</v>
      </c>
      <c r="G7" s="31"/>
      <c r="H7" s="31"/>
    </row>
    <row r="8" spans="1:8" x14ac:dyDescent="0.25">
      <c r="A8" s="31"/>
      <c r="B8" s="31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36" t="s">
        <v>11</v>
      </c>
      <c r="B9" s="36"/>
      <c r="C9" s="36"/>
      <c r="D9" s="36"/>
      <c r="E9" s="36"/>
      <c r="F9" s="36"/>
      <c r="G9" s="36"/>
      <c r="H9" s="36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128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1" t="s">
        <v>13</v>
      </c>
      <c r="B15" s="31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1" t="s">
        <v>14</v>
      </c>
      <c r="B16" s="31"/>
      <c r="C16" s="31"/>
      <c r="D16" s="31"/>
      <c r="E16" s="31"/>
      <c r="F16" s="31"/>
      <c r="G16" s="31"/>
      <c r="H16" s="31"/>
    </row>
    <row r="17" spans="1:8" x14ac:dyDescent="0.25">
      <c r="A17" s="4"/>
      <c r="B17" s="2"/>
      <c r="C17" s="4"/>
      <c r="D17" s="4"/>
      <c r="E17" s="4"/>
      <c r="F17" s="4"/>
      <c r="G17" s="4"/>
      <c r="H17" s="4"/>
    </row>
    <row r="18" spans="1:8" x14ac:dyDescent="0.25">
      <c r="A18" s="31" t="s">
        <v>13</v>
      </c>
      <c r="B18" s="31"/>
      <c r="C18" s="4">
        <f>SUM(C17)</f>
        <v>0</v>
      </c>
      <c r="D18" s="4">
        <v>0</v>
      </c>
      <c r="E18" s="4">
        <f t="shared" ref="E18:H18" si="0">SUM(E17)</f>
        <v>0</v>
      </c>
      <c r="F18" s="4">
        <f t="shared" si="0"/>
        <v>0</v>
      </c>
      <c r="G18" s="4">
        <v>0</v>
      </c>
      <c r="H18" s="4">
        <f t="shared" si="0"/>
        <v>0</v>
      </c>
    </row>
    <row r="19" spans="1:8" x14ac:dyDescent="0.25">
      <c r="A19" s="31" t="s">
        <v>15</v>
      </c>
      <c r="B19" s="31"/>
      <c r="C19" s="31"/>
      <c r="D19" s="31"/>
      <c r="E19" s="31"/>
      <c r="F19" s="31"/>
      <c r="G19" s="31"/>
      <c r="H19" s="31"/>
    </row>
    <row r="20" spans="1:8" ht="26.25" customHeight="1" x14ac:dyDescent="0.25">
      <c r="A20" s="4">
        <v>149</v>
      </c>
      <c r="B20" s="2" t="s">
        <v>141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1" t="s">
        <v>13</v>
      </c>
      <c r="B29" s="31"/>
      <c r="C29" s="4">
        <f>SUM(C20+C21+C22+C23+C24+C25+C26+C27+C28)</f>
        <v>525</v>
      </c>
      <c r="D29" s="4">
        <v>615</v>
      </c>
      <c r="E29" s="4">
        <f t="shared" ref="E29:H29" si="1">SUM(E20+E21+E22+E23+E24+E25+E26+E27+E28)</f>
        <v>615</v>
      </c>
      <c r="F29" s="4">
        <f t="shared" si="1"/>
        <v>533.5</v>
      </c>
      <c r="G29" s="4">
        <v>637</v>
      </c>
      <c r="H29" s="4">
        <f t="shared" si="1"/>
        <v>637</v>
      </c>
    </row>
    <row r="30" spans="1:8" x14ac:dyDescent="0.25">
      <c r="A30" s="31" t="s">
        <v>16</v>
      </c>
      <c r="B30" s="31"/>
      <c r="C30" s="31"/>
      <c r="D30" s="31"/>
      <c r="E30" s="31"/>
      <c r="F30" s="31"/>
      <c r="G30" s="31"/>
      <c r="H30" s="31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50</v>
      </c>
      <c r="E32" s="4">
        <v>50</v>
      </c>
      <c r="F32" s="4">
        <v>144.1</v>
      </c>
      <c r="G32" s="4">
        <v>144.4</v>
      </c>
      <c r="H32" s="4">
        <v>144.4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1" t="s">
        <v>13</v>
      </c>
      <c r="B34" s="31"/>
      <c r="C34" s="4">
        <f>SUM(C31+C32+C33)</f>
        <v>200</v>
      </c>
      <c r="D34" s="4">
        <v>250</v>
      </c>
      <c r="E34" s="4">
        <f t="shared" ref="E34:H34" si="2">SUM(E31+E32+E33)</f>
        <v>230</v>
      </c>
      <c r="F34" s="4">
        <f t="shared" si="2"/>
        <v>223.6</v>
      </c>
      <c r="G34" s="4">
        <v>250.4</v>
      </c>
      <c r="H34" s="4">
        <f t="shared" si="2"/>
        <v>239.8</v>
      </c>
    </row>
    <row r="35" spans="1:8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  <row r="36" spans="1:8" ht="25.5" customHeight="1" x14ac:dyDescent="0.25">
      <c r="A36" s="4">
        <v>208</v>
      </c>
      <c r="B36" s="2" t="s">
        <v>162</v>
      </c>
      <c r="C36" s="4">
        <v>170</v>
      </c>
      <c r="D36" s="4">
        <v>175</v>
      </c>
      <c r="E36" s="4">
        <v>175</v>
      </c>
      <c r="F36" s="4">
        <v>172</v>
      </c>
      <c r="G36" s="4">
        <v>177</v>
      </c>
      <c r="H36" s="4">
        <v>177</v>
      </c>
    </row>
    <row r="37" spans="1:8" ht="19.5" customHeight="1" x14ac:dyDescent="0.25">
      <c r="A37" s="4" t="s">
        <v>59</v>
      </c>
      <c r="B37" s="2" t="s">
        <v>60</v>
      </c>
      <c r="C37" s="4">
        <v>180</v>
      </c>
      <c r="D37" s="4">
        <v>200</v>
      </c>
      <c r="E37" s="4">
        <v>200</v>
      </c>
      <c r="F37" s="4">
        <v>24.5</v>
      </c>
      <c r="G37" s="4">
        <v>27.2</v>
      </c>
      <c r="H37" s="4">
        <v>27.2</v>
      </c>
    </row>
    <row r="38" spans="1:8" ht="16.5" customHeight="1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1" t="s">
        <v>13</v>
      </c>
      <c r="B42" s="31"/>
      <c r="C42" s="4">
        <f>SUM(C36+C37+C38+C39+C40+C41)</f>
        <v>370</v>
      </c>
      <c r="D42" s="4">
        <v>445</v>
      </c>
      <c r="E42" s="4">
        <f>SUM(E36+E37+E38+E39+E40+E41)</f>
        <v>400</v>
      </c>
      <c r="F42" s="4">
        <f>SUM(F36+F37+F38+F39+F40+F41)</f>
        <v>246.5</v>
      </c>
      <c r="G42" s="4">
        <v>389.29999999999995</v>
      </c>
      <c r="H42" s="4">
        <f>SUM(H36+H37+H38+H39+H40+H41)</f>
        <v>266.7</v>
      </c>
    </row>
    <row r="43" spans="1:8" x14ac:dyDescent="0.25">
      <c r="A43" s="31" t="s">
        <v>12</v>
      </c>
      <c r="B43" s="31"/>
      <c r="C43" s="4">
        <f>SUM(C15+C18+C29+C34+C42)</f>
        <v>1450</v>
      </c>
      <c r="D43" s="4">
        <v>1730</v>
      </c>
      <c r="E43" s="4">
        <f>SUM(E15+E18+E29+E34+E42)</f>
        <v>1645</v>
      </c>
      <c r="F43" s="4">
        <f>SUM(F15+F18+F29+F34+F42)</f>
        <v>1285.0999999999999</v>
      </c>
      <c r="G43" s="4">
        <v>1660.9</v>
      </c>
      <c r="H43" s="4">
        <f>SUM(H15+H18+H29+H34+H42)</f>
        <v>1490.5</v>
      </c>
    </row>
    <row r="46" spans="1:8" x14ac:dyDescent="0.25">
      <c r="A46" s="32" t="s">
        <v>154</v>
      </c>
      <c r="B46" s="32"/>
      <c r="C46" s="32"/>
      <c r="D46" s="32"/>
      <c r="E46" s="32"/>
      <c r="F46" s="32"/>
      <c r="G46" s="32"/>
      <c r="H46" s="32"/>
    </row>
    <row r="47" spans="1:8" x14ac:dyDescent="0.25">
      <c r="A47" s="33" t="s">
        <v>22</v>
      </c>
      <c r="B47" s="33"/>
      <c r="C47" s="33"/>
      <c r="D47" s="33"/>
      <c r="E47" s="33"/>
      <c r="F47" s="33"/>
      <c r="G47" s="33"/>
      <c r="H47" s="33"/>
    </row>
    <row r="48" spans="1:8" x14ac:dyDescent="0.25">
      <c r="A48" s="32" t="s">
        <v>21</v>
      </c>
      <c r="B48" s="32"/>
      <c r="C48" s="32"/>
      <c r="D48" s="32"/>
      <c r="E48" s="32"/>
      <c r="F48" s="32"/>
      <c r="G48" s="32"/>
      <c r="H48" s="32"/>
    </row>
    <row r="49" spans="1:11" x14ac:dyDescent="0.25">
      <c r="A49" s="32"/>
      <c r="B49" s="32"/>
      <c r="C49" s="32"/>
      <c r="D49" s="32"/>
      <c r="E49" s="32"/>
      <c r="F49" s="32"/>
      <c r="G49" s="32"/>
      <c r="H49" s="32"/>
    </row>
    <row r="50" spans="1:11" x14ac:dyDescent="0.25">
      <c r="A50" s="47" t="s">
        <v>201</v>
      </c>
      <c r="B50" s="48"/>
      <c r="C50" s="48"/>
      <c r="D50" s="48"/>
      <c r="E50" s="48"/>
      <c r="F50" s="48"/>
      <c r="G50" s="48"/>
      <c r="H50" s="48"/>
    </row>
    <row r="51" spans="1:11" ht="12.75" customHeight="1" x14ac:dyDescent="0.25">
      <c r="A51" s="49"/>
      <c r="B51" s="49"/>
      <c r="C51" s="49"/>
      <c r="D51" s="49"/>
      <c r="E51" s="49"/>
      <c r="F51" s="49"/>
      <c r="G51" s="49"/>
      <c r="H51" s="49"/>
    </row>
    <row r="52" spans="1:11" x14ac:dyDescent="0.25">
      <c r="A52" s="46" t="s">
        <v>5</v>
      </c>
      <c r="B52" s="50" t="s">
        <v>6</v>
      </c>
      <c r="C52" s="50" t="s">
        <v>9</v>
      </c>
      <c r="D52" s="50"/>
      <c r="E52" s="50"/>
      <c r="F52" s="50" t="s">
        <v>10</v>
      </c>
      <c r="G52" s="50"/>
      <c r="H52" s="50"/>
    </row>
    <row r="53" spans="1:11" x14ac:dyDescent="0.25">
      <c r="A53" s="46"/>
      <c r="B53" s="50"/>
      <c r="C53" s="18" t="s">
        <v>7</v>
      </c>
      <c r="D53" s="18" t="s">
        <v>155</v>
      </c>
      <c r="E53" s="18" t="s">
        <v>8</v>
      </c>
      <c r="F53" s="18" t="s">
        <v>7</v>
      </c>
      <c r="G53" s="18" t="s">
        <v>155</v>
      </c>
      <c r="H53" s="18" t="s">
        <v>8</v>
      </c>
    </row>
    <row r="54" spans="1:11" x14ac:dyDescent="0.25">
      <c r="A54" s="45" t="s">
        <v>11</v>
      </c>
      <c r="B54" s="45"/>
      <c r="C54" s="45"/>
      <c r="D54" s="45"/>
      <c r="E54" s="45"/>
      <c r="F54" s="45"/>
      <c r="G54" s="45"/>
      <c r="H54" s="45"/>
    </row>
    <row r="55" spans="1:11" ht="34.5" customHeight="1" x14ac:dyDescent="0.25">
      <c r="A55" s="17" t="s">
        <v>63</v>
      </c>
      <c r="B55" s="19" t="s">
        <v>64</v>
      </c>
      <c r="C55" s="20">
        <v>150</v>
      </c>
      <c r="D55" s="20">
        <v>184</v>
      </c>
      <c r="E55" s="20">
        <v>184</v>
      </c>
      <c r="F55" s="20">
        <v>100.7</v>
      </c>
      <c r="G55" s="20">
        <v>184</v>
      </c>
      <c r="H55" s="20">
        <v>184</v>
      </c>
    </row>
    <row r="56" spans="1:11" ht="30" customHeight="1" x14ac:dyDescent="0.25">
      <c r="A56" s="17" t="s">
        <v>30</v>
      </c>
      <c r="B56" s="19" t="s">
        <v>31</v>
      </c>
      <c r="C56" s="20">
        <v>20</v>
      </c>
      <c r="D56" s="20">
        <v>25</v>
      </c>
      <c r="E56" s="20">
        <v>25</v>
      </c>
      <c r="F56" s="20">
        <v>54</v>
      </c>
      <c r="G56" s="20">
        <v>25</v>
      </c>
      <c r="H56" s="20">
        <v>25</v>
      </c>
    </row>
    <row r="57" spans="1:11" ht="12.75" customHeight="1" x14ac:dyDescent="0.25">
      <c r="A57" s="17" t="s">
        <v>61</v>
      </c>
      <c r="B57" s="19" t="s">
        <v>62</v>
      </c>
      <c r="C57" s="20">
        <v>10</v>
      </c>
      <c r="D57" s="20">
        <v>11</v>
      </c>
      <c r="E57" s="20">
        <v>11</v>
      </c>
      <c r="F57" s="20">
        <v>52</v>
      </c>
      <c r="G57" s="20">
        <v>11</v>
      </c>
      <c r="H57" s="20">
        <v>11</v>
      </c>
    </row>
    <row r="58" spans="1:11" ht="12.75" customHeight="1" x14ac:dyDescent="0.25">
      <c r="A58" s="17">
        <v>508</v>
      </c>
      <c r="B58" s="19" t="s">
        <v>24</v>
      </c>
      <c r="C58" s="20">
        <v>150</v>
      </c>
      <c r="D58" s="20">
        <v>180</v>
      </c>
      <c r="E58" s="20">
        <v>180</v>
      </c>
      <c r="F58" s="20">
        <v>96.2</v>
      </c>
      <c r="G58" s="20">
        <v>180</v>
      </c>
      <c r="H58" s="20">
        <v>180</v>
      </c>
    </row>
    <row r="59" spans="1:11" x14ac:dyDescent="0.25">
      <c r="A59" s="17"/>
      <c r="B59" s="19"/>
      <c r="C59" s="20"/>
      <c r="D59" s="20"/>
      <c r="E59" s="20"/>
      <c r="F59" s="20"/>
      <c r="G59" s="20"/>
      <c r="H59" s="20"/>
    </row>
    <row r="60" spans="1:11" x14ac:dyDescent="0.25">
      <c r="A60" s="46" t="s">
        <v>13</v>
      </c>
      <c r="B60" s="46"/>
      <c r="C60" s="17">
        <v>350</v>
      </c>
      <c r="D60" s="17">
        <v>400</v>
      </c>
      <c r="E60" s="17">
        <v>400</v>
      </c>
      <c r="F60" s="17">
        <v>275.5</v>
      </c>
      <c r="G60" s="17">
        <v>400</v>
      </c>
      <c r="H60" s="17">
        <v>400</v>
      </c>
    </row>
    <row r="61" spans="1:11" x14ac:dyDescent="0.25">
      <c r="A61" s="46" t="s">
        <v>14</v>
      </c>
      <c r="B61" s="46"/>
      <c r="C61" s="46"/>
      <c r="D61" s="46"/>
      <c r="E61" s="46"/>
      <c r="F61" s="46"/>
      <c r="G61" s="46"/>
      <c r="H61" s="46"/>
    </row>
    <row r="62" spans="1:11" x14ac:dyDescent="0.25">
      <c r="A62" s="17"/>
      <c r="B62" s="21"/>
      <c r="C62" s="17"/>
      <c r="D62" s="17"/>
      <c r="E62" s="17"/>
      <c r="F62" s="17"/>
      <c r="G62" s="17"/>
      <c r="H62" s="17"/>
      <c r="K62" s="27"/>
    </row>
    <row r="63" spans="1:11" x14ac:dyDescent="0.25">
      <c r="A63" s="46" t="s">
        <v>13</v>
      </c>
      <c r="B63" s="46"/>
      <c r="C63" s="17">
        <f>SUM(C62)</f>
        <v>0</v>
      </c>
      <c r="D63" s="17">
        <v>0</v>
      </c>
      <c r="E63" s="17">
        <f t="shared" ref="E63:H63" si="3">SUM(E62)</f>
        <v>0</v>
      </c>
      <c r="F63" s="17">
        <f t="shared" si="3"/>
        <v>0</v>
      </c>
      <c r="G63" s="17">
        <v>0</v>
      </c>
      <c r="H63" s="17">
        <f t="shared" si="3"/>
        <v>0</v>
      </c>
    </row>
    <row r="64" spans="1:11" x14ac:dyDescent="0.25">
      <c r="A64" s="46" t="s">
        <v>15</v>
      </c>
      <c r="B64" s="46"/>
      <c r="C64" s="46"/>
      <c r="D64" s="46"/>
      <c r="E64" s="46"/>
      <c r="F64" s="46"/>
      <c r="G64" s="46"/>
      <c r="H64" s="46"/>
    </row>
    <row r="65" spans="1:8" ht="26.25" customHeight="1" x14ac:dyDescent="0.25">
      <c r="A65" s="3">
        <v>147</v>
      </c>
      <c r="B65" s="9" t="s">
        <v>97</v>
      </c>
      <c r="C65" s="8">
        <v>150</v>
      </c>
      <c r="D65" s="8">
        <v>180</v>
      </c>
      <c r="E65" s="8">
        <v>180</v>
      </c>
      <c r="F65" s="8">
        <v>58.9</v>
      </c>
      <c r="G65" s="8">
        <v>70.8</v>
      </c>
      <c r="H65" s="8">
        <v>70.8</v>
      </c>
    </row>
    <row r="66" spans="1:8" ht="14.25" customHeight="1" x14ac:dyDescent="0.25">
      <c r="A66" s="3" t="s">
        <v>165</v>
      </c>
      <c r="B66" s="9" t="s">
        <v>166</v>
      </c>
      <c r="C66" s="8">
        <v>120</v>
      </c>
      <c r="D66" s="8">
        <v>130</v>
      </c>
      <c r="E66" s="8">
        <v>130</v>
      </c>
      <c r="F66" s="8">
        <v>142.80000000000001</v>
      </c>
      <c r="G66" s="8">
        <v>154.69999999999999</v>
      </c>
      <c r="H66" s="8">
        <v>154.69999999999999</v>
      </c>
    </row>
    <row r="67" spans="1:8" ht="25.5" customHeight="1" x14ac:dyDescent="0.25">
      <c r="A67" s="4">
        <v>312</v>
      </c>
      <c r="B67" s="9" t="s">
        <v>199</v>
      </c>
      <c r="C67" s="8">
        <v>60</v>
      </c>
      <c r="D67" s="8">
        <v>80</v>
      </c>
      <c r="E67" s="8">
        <v>80</v>
      </c>
      <c r="F67" s="8">
        <v>153</v>
      </c>
      <c r="G67" s="8">
        <v>204.5</v>
      </c>
      <c r="H67" s="8">
        <v>204.5</v>
      </c>
    </row>
    <row r="68" spans="1:8" ht="14.25" customHeight="1" x14ac:dyDescent="0.25">
      <c r="A68" s="4" t="s">
        <v>77</v>
      </c>
      <c r="B68" s="9" t="s">
        <v>78</v>
      </c>
      <c r="C68" s="8">
        <v>150</v>
      </c>
      <c r="D68" s="8">
        <v>180</v>
      </c>
      <c r="E68" s="8">
        <v>180</v>
      </c>
      <c r="F68" s="8">
        <v>32.1</v>
      </c>
      <c r="G68" s="8">
        <v>38.4</v>
      </c>
      <c r="H68" s="8">
        <v>38.4</v>
      </c>
    </row>
    <row r="69" spans="1:8" ht="27" customHeight="1" x14ac:dyDescent="0.25">
      <c r="A69" s="4" t="s">
        <v>29</v>
      </c>
      <c r="B69" s="9" t="s">
        <v>200</v>
      </c>
      <c r="C69" s="8">
        <v>3</v>
      </c>
      <c r="D69" s="8">
        <v>4</v>
      </c>
      <c r="E69" s="8">
        <v>4</v>
      </c>
      <c r="F69" s="8">
        <v>19.86</v>
      </c>
      <c r="G69" s="8">
        <v>26.48</v>
      </c>
      <c r="H69" s="8">
        <v>26.48</v>
      </c>
    </row>
    <row r="70" spans="1:8" ht="23.25" customHeight="1" x14ac:dyDescent="0.25">
      <c r="A70" s="3" t="s">
        <v>30</v>
      </c>
      <c r="B70" s="9" t="s">
        <v>0</v>
      </c>
      <c r="C70" s="8">
        <v>20</v>
      </c>
      <c r="D70" s="8">
        <v>25</v>
      </c>
      <c r="E70" s="8">
        <v>25</v>
      </c>
      <c r="F70" s="8">
        <v>50</v>
      </c>
      <c r="G70" s="8">
        <v>62.5</v>
      </c>
      <c r="H70" s="8">
        <v>62.5</v>
      </c>
    </row>
    <row r="71" spans="1:8" x14ac:dyDescent="0.25">
      <c r="A71" s="4" t="s">
        <v>30</v>
      </c>
      <c r="B71" s="2" t="s">
        <v>36</v>
      </c>
      <c r="C71" s="4">
        <v>20</v>
      </c>
      <c r="D71" s="4">
        <v>25</v>
      </c>
      <c r="E71" s="4">
        <v>25</v>
      </c>
      <c r="F71" s="4">
        <v>44</v>
      </c>
      <c r="G71" s="4">
        <v>55</v>
      </c>
      <c r="H71" s="4">
        <v>55</v>
      </c>
    </row>
    <row r="72" spans="1:8" x14ac:dyDescent="0.25">
      <c r="A72" s="4"/>
      <c r="B72" s="2"/>
      <c r="C72" s="4"/>
      <c r="D72" s="4"/>
      <c r="E72" s="4"/>
      <c r="F72" s="4"/>
      <c r="G72" s="4"/>
      <c r="H72" s="4"/>
    </row>
    <row r="73" spans="1:8" x14ac:dyDescent="0.25">
      <c r="A73" s="31" t="s">
        <v>13</v>
      </c>
      <c r="B73" s="31"/>
      <c r="C73" s="4">
        <v>500</v>
      </c>
      <c r="D73" s="4">
        <v>620</v>
      </c>
      <c r="E73" s="4">
        <v>620</v>
      </c>
      <c r="F73" s="4">
        <v>436.6</v>
      </c>
      <c r="G73" s="4">
        <v>557.1</v>
      </c>
      <c r="H73" s="4">
        <v>557.1</v>
      </c>
    </row>
    <row r="74" spans="1:8" x14ac:dyDescent="0.25">
      <c r="A74" s="31" t="s">
        <v>16</v>
      </c>
      <c r="B74" s="31"/>
      <c r="C74" s="31"/>
      <c r="D74" s="31"/>
      <c r="E74" s="31"/>
      <c r="F74" s="31"/>
      <c r="G74" s="31"/>
      <c r="H74" s="31"/>
    </row>
    <row r="75" spans="1:8" ht="25.5" customHeight="1" x14ac:dyDescent="0.25">
      <c r="A75" s="4" t="s">
        <v>30</v>
      </c>
      <c r="B75" s="2" t="s">
        <v>1</v>
      </c>
      <c r="C75" s="4">
        <v>150</v>
      </c>
      <c r="D75" s="4">
        <v>200</v>
      </c>
      <c r="E75" s="4">
        <v>180</v>
      </c>
      <c r="F75" s="4">
        <v>79.5</v>
      </c>
      <c r="G75" s="4">
        <v>106</v>
      </c>
      <c r="H75" s="4">
        <v>95.4</v>
      </c>
    </row>
    <row r="76" spans="1:8" ht="18" customHeight="1" x14ac:dyDescent="0.25">
      <c r="A76" s="4" t="s">
        <v>30</v>
      </c>
      <c r="B76" s="1" t="s">
        <v>37</v>
      </c>
      <c r="C76" s="4">
        <v>20</v>
      </c>
      <c r="D76" s="4">
        <v>30</v>
      </c>
      <c r="E76" s="4">
        <v>30</v>
      </c>
      <c r="F76" s="4">
        <v>86</v>
      </c>
      <c r="G76" s="4">
        <v>126</v>
      </c>
      <c r="H76" s="4">
        <v>126</v>
      </c>
    </row>
    <row r="77" spans="1:8" x14ac:dyDescent="0.25">
      <c r="A77" s="4"/>
      <c r="B77" s="2"/>
      <c r="C77" s="4"/>
      <c r="D77" s="4"/>
      <c r="E77" s="4"/>
      <c r="F77" s="4"/>
      <c r="G77" s="4"/>
      <c r="H77" s="4"/>
    </row>
    <row r="78" spans="1:8" x14ac:dyDescent="0.25">
      <c r="A78" s="31" t="s">
        <v>13</v>
      </c>
      <c r="B78" s="31"/>
      <c r="C78" s="4">
        <f>SUM(C75+C76+C77)</f>
        <v>170</v>
      </c>
      <c r="D78" s="4">
        <v>230</v>
      </c>
      <c r="E78" s="4">
        <f t="shared" ref="E78:H78" si="4">SUM(E75+E76+E77)</f>
        <v>210</v>
      </c>
      <c r="F78" s="4">
        <f t="shared" si="4"/>
        <v>165.5</v>
      </c>
      <c r="G78" s="4">
        <v>232</v>
      </c>
      <c r="H78" s="4">
        <f t="shared" si="4"/>
        <v>221.4</v>
      </c>
    </row>
    <row r="79" spans="1:8" x14ac:dyDescent="0.25">
      <c r="A79" s="31" t="s">
        <v>17</v>
      </c>
      <c r="B79" s="31"/>
      <c r="C79" s="31"/>
      <c r="D79" s="31"/>
      <c r="E79" s="31"/>
      <c r="F79" s="31"/>
      <c r="G79" s="31"/>
      <c r="H79" s="31"/>
    </row>
    <row r="80" spans="1:8" ht="26.25" customHeight="1" x14ac:dyDescent="0.25">
      <c r="A80" s="3" t="s">
        <v>81</v>
      </c>
      <c r="B80" s="2" t="s">
        <v>82</v>
      </c>
      <c r="C80" s="4">
        <v>120</v>
      </c>
      <c r="D80" s="4">
        <v>150</v>
      </c>
      <c r="E80" s="4">
        <v>150</v>
      </c>
      <c r="F80" s="4">
        <v>256.10000000000002</v>
      </c>
      <c r="G80" s="4">
        <v>319.89999999999998</v>
      </c>
      <c r="H80" s="4">
        <v>319.89999999999998</v>
      </c>
    </row>
    <row r="81" spans="1:8" ht="15.75" customHeight="1" x14ac:dyDescent="0.25">
      <c r="A81" s="4">
        <v>449</v>
      </c>
      <c r="B81" s="2" t="s">
        <v>3</v>
      </c>
      <c r="C81" s="4">
        <v>20</v>
      </c>
      <c r="D81" s="4">
        <v>20</v>
      </c>
      <c r="E81" s="4">
        <v>20</v>
      </c>
      <c r="F81" s="4">
        <v>21.6</v>
      </c>
      <c r="G81" s="4">
        <v>21.6</v>
      </c>
      <c r="H81" s="4">
        <v>21.6</v>
      </c>
    </row>
    <row r="82" spans="1:8" x14ac:dyDescent="0.25">
      <c r="A82" s="4" t="s">
        <v>71</v>
      </c>
      <c r="B82" s="1" t="s">
        <v>25</v>
      </c>
      <c r="C82" s="4">
        <v>150</v>
      </c>
      <c r="D82" s="4">
        <v>180</v>
      </c>
      <c r="E82" s="4">
        <v>180</v>
      </c>
      <c r="F82" s="4">
        <v>20.399999999999999</v>
      </c>
      <c r="G82" s="4">
        <v>24.4</v>
      </c>
      <c r="H82" s="4">
        <v>24.4</v>
      </c>
    </row>
    <row r="83" spans="1:8" x14ac:dyDescent="0.25">
      <c r="A83" s="4" t="s">
        <v>30</v>
      </c>
      <c r="B83" s="2" t="s">
        <v>0</v>
      </c>
      <c r="C83" s="4">
        <v>20</v>
      </c>
      <c r="D83" s="4">
        <v>25</v>
      </c>
      <c r="E83" s="4">
        <v>25</v>
      </c>
      <c r="F83" s="4">
        <v>50</v>
      </c>
      <c r="G83" s="4">
        <v>62.5</v>
      </c>
      <c r="H83" s="4">
        <v>62.5</v>
      </c>
    </row>
    <row r="84" spans="1:8" x14ac:dyDescent="0.25">
      <c r="A84" s="4"/>
      <c r="B84" s="2"/>
      <c r="C84" s="4"/>
      <c r="D84" s="4"/>
      <c r="E84" s="4"/>
      <c r="F84" s="4"/>
      <c r="G84" s="4"/>
      <c r="H84" s="4"/>
    </row>
    <row r="85" spans="1:8" x14ac:dyDescent="0.25">
      <c r="A85" s="4"/>
      <c r="B85" s="2"/>
      <c r="C85" s="4"/>
      <c r="D85" s="4"/>
      <c r="E85" s="4"/>
      <c r="F85" s="4"/>
      <c r="G85" s="4"/>
      <c r="H85" s="4"/>
    </row>
    <row r="86" spans="1:8" x14ac:dyDescent="0.25">
      <c r="A86" s="31" t="s">
        <v>13</v>
      </c>
      <c r="B86" s="31"/>
      <c r="C86" s="4">
        <f>SUM(C80+C81+C82+C83+C84+C85)</f>
        <v>310</v>
      </c>
      <c r="D86" s="4">
        <v>375</v>
      </c>
      <c r="E86" s="4">
        <f t="shared" ref="E86:H86" si="5">SUM(E80+E81+E82+E83+E84+E85)</f>
        <v>375</v>
      </c>
      <c r="F86" s="4">
        <f t="shared" si="5"/>
        <v>348.1</v>
      </c>
      <c r="G86" s="4">
        <v>428.4</v>
      </c>
      <c r="H86" s="4">
        <f t="shared" si="5"/>
        <v>428.4</v>
      </c>
    </row>
    <row r="87" spans="1:8" x14ac:dyDescent="0.25">
      <c r="A87" s="31" t="s">
        <v>12</v>
      </c>
      <c r="B87" s="31"/>
      <c r="C87" s="4">
        <f>SUM(C60+C63+C73+C78+C86)</f>
        <v>1330</v>
      </c>
      <c r="D87" s="4">
        <v>1625</v>
      </c>
      <c r="E87" s="4">
        <f>SUM(E60+E63+E73+E78+E86)</f>
        <v>1605</v>
      </c>
      <c r="F87" s="4">
        <f>SUM(F60+F63+F73+F78+F86)</f>
        <v>1225.7</v>
      </c>
      <c r="G87" s="4">
        <v>1617.5</v>
      </c>
      <c r="H87" s="4">
        <f>SUM(H60+H63+H73+H78+H86)</f>
        <v>1606.9</v>
      </c>
    </row>
    <row r="94" spans="1:8" x14ac:dyDescent="0.25">
      <c r="A94" s="32" t="s">
        <v>18</v>
      </c>
      <c r="B94" s="32"/>
      <c r="C94" s="32"/>
      <c r="D94" s="32"/>
      <c r="E94" s="32"/>
      <c r="F94" s="32"/>
      <c r="G94" s="32"/>
      <c r="H94" s="32"/>
    </row>
    <row r="95" spans="1:8" x14ac:dyDescent="0.25">
      <c r="A95" s="33" t="s">
        <v>20</v>
      </c>
      <c r="B95" s="33"/>
      <c r="C95" s="33"/>
      <c r="D95" s="33"/>
      <c r="E95" s="33"/>
      <c r="F95" s="33"/>
      <c r="G95" s="33"/>
      <c r="H95" s="33"/>
    </row>
    <row r="96" spans="1:8" x14ac:dyDescent="0.25">
      <c r="A96" s="32" t="s">
        <v>21</v>
      </c>
      <c r="B96" s="32"/>
      <c r="C96" s="32"/>
      <c r="D96" s="32"/>
      <c r="E96" s="32"/>
      <c r="F96" s="32"/>
      <c r="G96" s="32"/>
      <c r="H96" s="32"/>
    </row>
    <row r="97" spans="1:8" x14ac:dyDescent="0.25">
      <c r="A97" s="32"/>
      <c r="B97" s="32"/>
      <c r="C97" s="32"/>
      <c r="D97" s="32"/>
      <c r="E97" s="32"/>
      <c r="F97" s="32"/>
      <c r="G97" s="32"/>
      <c r="H97" s="32"/>
    </row>
    <row r="98" spans="1:8" x14ac:dyDescent="0.25">
      <c r="A98" s="34" t="s">
        <v>202</v>
      </c>
      <c r="B98" s="35"/>
      <c r="C98" s="35"/>
      <c r="D98" s="35"/>
      <c r="E98" s="35"/>
      <c r="F98" s="35"/>
      <c r="G98" s="35"/>
      <c r="H98" s="35"/>
    </row>
    <row r="99" spans="1:8" x14ac:dyDescent="0.25">
      <c r="A99" s="32"/>
      <c r="B99" s="32"/>
      <c r="C99" s="32"/>
      <c r="D99" s="32"/>
      <c r="E99" s="32"/>
      <c r="F99" s="32"/>
      <c r="G99" s="32"/>
      <c r="H99" s="32"/>
    </row>
    <row r="100" spans="1:8" x14ac:dyDescent="0.25">
      <c r="A100" s="31" t="s">
        <v>5</v>
      </c>
      <c r="B100" s="31" t="s">
        <v>6</v>
      </c>
      <c r="C100" s="31" t="s">
        <v>9</v>
      </c>
      <c r="D100" s="31"/>
      <c r="E100" s="31"/>
      <c r="F100" s="31" t="s">
        <v>10</v>
      </c>
      <c r="G100" s="31"/>
      <c r="H100" s="31"/>
    </row>
    <row r="101" spans="1:8" x14ac:dyDescent="0.25">
      <c r="A101" s="31"/>
      <c r="B101" s="31"/>
      <c r="C101" s="4" t="s">
        <v>7</v>
      </c>
      <c r="D101" s="4" t="s">
        <v>156</v>
      </c>
      <c r="E101" s="4" t="s">
        <v>8</v>
      </c>
      <c r="F101" s="4" t="s">
        <v>7</v>
      </c>
      <c r="G101" s="4" t="s">
        <v>156</v>
      </c>
      <c r="H101" s="4" t="s">
        <v>8</v>
      </c>
    </row>
    <row r="102" spans="1:8" x14ac:dyDescent="0.25">
      <c r="A102" s="36" t="s">
        <v>11</v>
      </c>
      <c r="B102" s="36"/>
      <c r="C102" s="36"/>
      <c r="D102" s="36"/>
      <c r="E102" s="36"/>
      <c r="F102" s="36"/>
      <c r="G102" s="36"/>
      <c r="H102" s="36"/>
    </row>
    <row r="103" spans="1:8" ht="26.25" customHeight="1" x14ac:dyDescent="0.25">
      <c r="A103" s="4" t="s">
        <v>72</v>
      </c>
      <c r="B103" s="2" t="s">
        <v>73</v>
      </c>
      <c r="C103" s="4">
        <v>140</v>
      </c>
      <c r="D103" s="4">
        <v>180</v>
      </c>
      <c r="E103" s="4">
        <v>180</v>
      </c>
      <c r="F103" s="4">
        <v>145.80000000000001</v>
      </c>
      <c r="G103" s="4">
        <v>187.6</v>
      </c>
      <c r="H103" s="4">
        <v>187.6</v>
      </c>
    </row>
    <row r="104" spans="1:8" ht="29.25" customHeight="1" x14ac:dyDescent="0.25">
      <c r="A104" s="3" t="s">
        <v>40</v>
      </c>
      <c r="B104" s="2" t="s">
        <v>4</v>
      </c>
      <c r="C104" s="4">
        <v>150</v>
      </c>
      <c r="D104" s="4">
        <v>180</v>
      </c>
      <c r="E104" s="4">
        <v>180</v>
      </c>
      <c r="F104" s="4">
        <v>59</v>
      </c>
      <c r="G104" s="4">
        <v>70.8</v>
      </c>
      <c r="H104" s="4">
        <v>70.8</v>
      </c>
    </row>
    <row r="105" spans="1:8" ht="17.25" customHeight="1" x14ac:dyDescent="0.25">
      <c r="A105" s="4" t="s">
        <v>30</v>
      </c>
      <c r="B105" s="2" t="s">
        <v>31</v>
      </c>
      <c r="C105" s="4">
        <v>20</v>
      </c>
      <c r="D105" s="4">
        <v>25</v>
      </c>
      <c r="E105" s="4">
        <v>25</v>
      </c>
      <c r="F105" s="4">
        <v>54</v>
      </c>
      <c r="G105" s="4">
        <v>67.5</v>
      </c>
      <c r="H105" s="4">
        <v>67.5</v>
      </c>
    </row>
    <row r="106" spans="1:8" ht="15" customHeight="1" x14ac:dyDescent="0.25">
      <c r="A106" s="4" t="s">
        <v>30</v>
      </c>
      <c r="B106" s="2" t="s">
        <v>23</v>
      </c>
      <c r="C106" s="4">
        <v>10</v>
      </c>
      <c r="D106" s="4">
        <v>15</v>
      </c>
      <c r="E106" s="4">
        <v>15</v>
      </c>
      <c r="F106" s="4">
        <v>24</v>
      </c>
      <c r="G106" s="4">
        <v>36</v>
      </c>
      <c r="H106" s="4">
        <v>36</v>
      </c>
    </row>
    <row r="107" spans="1:8" x14ac:dyDescent="0.25">
      <c r="A107" s="4"/>
      <c r="B107" s="2"/>
      <c r="C107" s="4"/>
      <c r="D107" s="4"/>
      <c r="E107" s="4"/>
      <c r="F107" s="4"/>
      <c r="G107" s="4"/>
      <c r="H107" s="4"/>
    </row>
    <row r="108" spans="1:8" x14ac:dyDescent="0.25">
      <c r="A108" s="31" t="s">
        <v>13</v>
      </c>
      <c r="B108" s="31"/>
      <c r="C108" s="4">
        <v>320</v>
      </c>
      <c r="D108" s="4">
        <v>400</v>
      </c>
      <c r="E108" s="4">
        <v>400</v>
      </c>
      <c r="F108" s="4">
        <v>282.8</v>
      </c>
      <c r="G108" s="4">
        <v>361.9</v>
      </c>
      <c r="H108" s="4">
        <v>361.9</v>
      </c>
    </row>
    <row r="109" spans="1:8" x14ac:dyDescent="0.25">
      <c r="A109" s="31" t="s">
        <v>14</v>
      </c>
      <c r="B109" s="31"/>
      <c r="C109" s="31"/>
      <c r="D109" s="31"/>
      <c r="E109" s="31"/>
      <c r="F109" s="31"/>
      <c r="G109" s="31"/>
      <c r="H109" s="31"/>
    </row>
    <row r="110" spans="1:8" x14ac:dyDescent="0.25">
      <c r="A110" s="4" t="s">
        <v>30</v>
      </c>
      <c r="B110" s="2" t="s">
        <v>203</v>
      </c>
      <c r="C110" s="4">
        <v>100</v>
      </c>
      <c r="D110" s="4">
        <v>100</v>
      </c>
      <c r="E110" s="4">
        <v>100</v>
      </c>
      <c r="F110" s="4">
        <v>57</v>
      </c>
      <c r="G110" s="4">
        <v>57</v>
      </c>
      <c r="H110" s="4">
        <v>57</v>
      </c>
    </row>
    <row r="111" spans="1:8" x14ac:dyDescent="0.25">
      <c r="A111" s="31" t="s">
        <v>13</v>
      </c>
      <c r="B111" s="31"/>
      <c r="C111" s="4">
        <v>100</v>
      </c>
      <c r="D111" s="4">
        <v>100</v>
      </c>
      <c r="E111" s="4">
        <f t="shared" ref="E111:H111" si="6">SUM(E110)</f>
        <v>100</v>
      </c>
      <c r="F111" s="4">
        <f t="shared" si="6"/>
        <v>57</v>
      </c>
      <c r="G111" s="4">
        <v>57</v>
      </c>
      <c r="H111" s="4">
        <f t="shared" si="6"/>
        <v>57</v>
      </c>
    </row>
    <row r="112" spans="1:8" x14ac:dyDescent="0.25">
      <c r="A112" s="31" t="s">
        <v>15</v>
      </c>
      <c r="B112" s="31"/>
      <c r="C112" s="31"/>
      <c r="D112" s="31"/>
      <c r="E112" s="31"/>
      <c r="F112" s="31"/>
      <c r="G112" s="31"/>
      <c r="H112" s="31"/>
    </row>
    <row r="113" spans="1:8" x14ac:dyDescent="0.25">
      <c r="A113" s="4">
        <v>136</v>
      </c>
      <c r="B113" s="2" t="s">
        <v>98</v>
      </c>
      <c r="C113" s="4">
        <v>150</v>
      </c>
      <c r="D113" s="4">
        <v>180</v>
      </c>
      <c r="E113" s="4">
        <v>180</v>
      </c>
      <c r="F113" s="4">
        <v>71.099999999999994</v>
      </c>
      <c r="G113" s="4">
        <v>85.2</v>
      </c>
      <c r="H113" s="4">
        <v>85.2</v>
      </c>
    </row>
    <row r="114" spans="1:8" x14ac:dyDescent="0.25">
      <c r="A114" s="4" t="s">
        <v>99</v>
      </c>
      <c r="B114" s="2" t="s">
        <v>100</v>
      </c>
      <c r="C114" s="4">
        <v>110</v>
      </c>
      <c r="D114" s="4">
        <v>150</v>
      </c>
      <c r="E114" s="4">
        <v>150</v>
      </c>
      <c r="F114" s="4">
        <v>144.30000000000001</v>
      </c>
      <c r="G114" s="4">
        <v>196.9</v>
      </c>
      <c r="H114" s="4">
        <v>196.9</v>
      </c>
    </row>
    <row r="115" spans="1:8" x14ac:dyDescent="0.25">
      <c r="A115" s="3" t="s">
        <v>101</v>
      </c>
      <c r="B115" s="9" t="s">
        <v>148</v>
      </c>
      <c r="C115" s="4">
        <v>60</v>
      </c>
      <c r="D115" s="4">
        <v>80</v>
      </c>
      <c r="E115" s="4">
        <v>80</v>
      </c>
      <c r="F115" s="4">
        <v>128.30000000000001</v>
      </c>
      <c r="G115" s="4">
        <v>171.1</v>
      </c>
      <c r="H115" s="4">
        <v>171.1</v>
      </c>
    </row>
    <row r="116" spans="1:8" ht="26.25" x14ac:dyDescent="0.25">
      <c r="A116" s="4" t="s">
        <v>102</v>
      </c>
      <c r="B116" s="2" t="s">
        <v>150</v>
      </c>
      <c r="C116" s="4">
        <v>15</v>
      </c>
      <c r="D116" s="4">
        <v>15</v>
      </c>
      <c r="E116" s="4">
        <v>15</v>
      </c>
      <c r="F116" s="4">
        <v>17.899999999999999</v>
      </c>
      <c r="G116" s="4">
        <v>17.899999999999999</v>
      </c>
      <c r="H116" s="4">
        <v>17.899999999999999</v>
      </c>
    </row>
    <row r="117" spans="1:8" x14ac:dyDescent="0.25">
      <c r="A117" s="4" t="s">
        <v>103</v>
      </c>
      <c r="B117" s="2" t="s">
        <v>104</v>
      </c>
      <c r="C117" s="4">
        <v>150</v>
      </c>
      <c r="D117" s="4">
        <v>180</v>
      </c>
      <c r="E117" s="4">
        <v>180</v>
      </c>
      <c r="F117" s="4">
        <v>50.2</v>
      </c>
      <c r="G117" s="4">
        <v>60.3</v>
      </c>
      <c r="H117" s="4">
        <v>60.3</v>
      </c>
    </row>
    <row r="118" spans="1:8" x14ac:dyDescent="0.25">
      <c r="A118" s="4" t="s">
        <v>30</v>
      </c>
      <c r="B118" s="2" t="s">
        <v>0</v>
      </c>
      <c r="C118" s="4">
        <v>20</v>
      </c>
      <c r="D118" s="4">
        <v>25</v>
      </c>
      <c r="E118" s="4">
        <v>25</v>
      </c>
      <c r="F118" s="4">
        <v>50</v>
      </c>
      <c r="G118" s="4">
        <v>62.5</v>
      </c>
      <c r="H118" s="4">
        <v>62.5</v>
      </c>
    </row>
    <row r="119" spans="1:8" x14ac:dyDescent="0.25">
      <c r="A119" s="4" t="s">
        <v>30</v>
      </c>
      <c r="B119" s="2" t="s">
        <v>36</v>
      </c>
      <c r="C119" s="4">
        <v>20</v>
      </c>
      <c r="D119" s="4">
        <v>25</v>
      </c>
      <c r="E119" s="4">
        <v>25</v>
      </c>
      <c r="F119" s="4">
        <v>44</v>
      </c>
      <c r="G119" s="4">
        <v>55</v>
      </c>
      <c r="H119" s="4">
        <v>55</v>
      </c>
    </row>
    <row r="120" spans="1:8" x14ac:dyDescent="0.25">
      <c r="A120" s="4"/>
      <c r="B120" s="2"/>
      <c r="C120" s="4"/>
      <c r="D120" s="4"/>
      <c r="E120" s="4"/>
      <c r="F120" s="4"/>
      <c r="G120" s="4"/>
      <c r="H120" s="4"/>
    </row>
    <row r="121" spans="1:8" x14ac:dyDescent="0.25">
      <c r="A121" s="4"/>
      <c r="B121" s="2"/>
      <c r="C121" s="4"/>
      <c r="D121" s="4"/>
      <c r="E121" s="4"/>
      <c r="F121" s="4"/>
      <c r="G121" s="4"/>
      <c r="H121" s="4"/>
    </row>
    <row r="122" spans="1:8" x14ac:dyDescent="0.25">
      <c r="A122" s="31" t="s">
        <v>13</v>
      </c>
      <c r="B122" s="31"/>
      <c r="C122" s="4">
        <f>SUM(C113+C114+C115+C116+C117+C118+C119+C120+C121)</f>
        <v>525</v>
      </c>
      <c r="D122" s="4">
        <v>655</v>
      </c>
      <c r="E122" s="4">
        <f t="shared" ref="E122:H122" si="7">SUM(E113+E114+E115+E116+E117+E118+E119+E120+E121)</f>
        <v>655</v>
      </c>
      <c r="F122" s="4">
        <f t="shared" si="7"/>
        <v>505.8</v>
      </c>
      <c r="G122" s="4">
        <v>648.9</v>
      </c>
      <c r="H122" s="4">
        <f t="shared" si="7"/>
        <v>648.9</v>
      </c>
    </row>
    <row r="123" spans="1:8" x14ac:dyDescent="0.25">
      <c r="A123" s="31" t="s">
        <v>16</v>
      </c>
      <c r="B123" s="31"/>
      <c r="C123" s="31"/>
      <c r="D123" s="31"/>
      <c r="E123" s="31"/>
      <c r="F123" s="31"/>
      <c r="G123" s="31"/>
      <c r="H123" s="31"/>
    </row>
    <row r="124" spans="1:8" x14ac:dyDescent="0.25">
      <c r="A124" s="17" t="s">
        <v>30</v>
      </c>
      <c r="B124" s="21" t="s">
        <v>184</v>
      </c>
      <c r="C124" s="17">
        <v>150</v>
      </c>
      <c r="D124" s="17">
        <v>180</v>
      </c>
      <c r="E124" s="17">
        <v>180</v>
      </c>
      <c r="F124" s="17">
        <v>115.5</v>
      </c>
      <c r="G124" s="17">
        <v>138.6</v>
      </c>
      <c r="H124" s="17">
        <v>138.6</v>
      </c>
    </row>
    <row r="125" spans="1:8" x14ac:dyDescent="0.25">
      <c r="A125" s="4">
        <v>578</v>
      </c>
      <c r="B125" s="2" t="s">
        <v>185</v>
      </c>
      <c r="C125" s="4">
        <v>50</v>
      </c>
      <c r="D125" s="4">
        <v>50</v>
      </c>
      <c r="E125" s="4">
        <v>50</v>
      </c>
      <c r="F125" s="4">
        <v>195.9</v>
      </c>
      <c r="G125" s="4">
        <v>195.9</v>
      </c>
      <c r="H125" s="4">
        <v>195.9</v>
      </c>
    </row>
    <row r="126" spans="1:8" x14ac:dyDescent="0.25">
      <c r="A126" s="4"/>
      <c r="B126" s="2"/>
      <c r="C126" s="4"/>
      <c r="D126" s="4"/>
      <c r="E126" s="4"/>
      <c r="F126" s="4"/>
      <c r="G126" s="4"/>
      <c r="H126" s="4"/>
    </row>
    <row r="127" spans="1:8" x14ac:dyDescent="0.25">
      <c r="A127" s="31" t="s">
        <v>13</v>
      </c>
      <c r="B127" s="31"/>
      <c r="C127" s="4">
        <f>SUM(C124+C125+C126)</f>
        <v>200</v>
      </c>
      <c r="D127" s="4">
        <v>230</v>
      </c>
      <c r="E127" s="4">
        <f t="shared" ref="E127:H127" si="8">SUM(E124+E125+E126)</f>
        <v>230</v>
      </c>
      <c r="F127" s="4">
        <f t="shared" si="8"/>
        <v>311.39999999999998</v>
      </c>
      <c r="G127" s="4">
        <v>304.60000000000002</v>
      </c>
      <c r="H127" s="4">
        <f t="shared" si="8"/>
        <v>334.5</v>
      </c>
    </row>
    <row r="128" spans="1:8" x14ac:dyDescent="0.25">
      <c r="A128" s="31" t="s">
        <v>17</v>
      </c>
      <c r="B128" s="31"/>
      <c r="C128" s="31"/>
      <c r="D128" s="31"/>
      <c r="E128" s="31"/>
      <c r="F128" s="31"/>
      <c r="G128" s="31"/>
      <c r="H128" s="31"/>
    </row>
    <row r="129" spans="1:8" x14ac:dyDescent="0.25">
      <c r="A129" s="3" t="s">
        <v>158</v>
      </c>
      <c r="B129" s="2" t="s">
        <v>159</v>
      </c>
      <c r="C129" s="4">
        <v>140</v>
      </c>
      <c r="D129" s="4">
        <v>150</v>
      </c>
      <c r="E129" s="4">
        <v>150</v>
      </c>
      <c r="F129" s="4">
        <v>106</v>
      </c>
      <c r="G129" s="4">
        <v>113.5</v>
      </c>
      <c r="H129" s="4">
        <v>113.5</v>
      </c>
    </row>
    <row r="130" spans="1:8" ht="26.25" x14ac:dyDescent="0.25">
      <c r="A130" s="3" t="s">
        <v>160</v>
      </c>
      <c r="B130" s="2" t="s">
        <v>161</v>
      </c>
      <c r="C130" s="4">
        <v>60</v>
      </c>
      <c r="D130" s="4">
        <v>70</v>
      </c>
      <c r="E130" s="4">
        <v>70</v>
      </c>
      <c r="F130" s="4">
        <v>117.1</v>
      </c>
      <c r="G130" s="4">
        <v>136.6</v>
      </c>
      <c r="H130" s="4">
        <v>136.6</v>
      </c>
    </row>
    <row r="131" spans="1:8" x14ac:dyDescent="0.25">
      <c r="A131" s="4" t="s">
        <v>46</v>
      </c>
      <c r="B131" s="2" t="s">
        <v>27</v>
      </c>
      <c r="C131" s="4">
        <v>150</v>
      </c>
      <c r="D131" s="4">
        <v>180</v>
      </c>
      <c r="E131" s="4">
        <v>180</v>
      </c>
      <c r="F131" s="4">
        <v>58.8</v>
      </c>
      <c r="G131" s="4">
        <v>58.7</v>
      </c>
      <c r="H131" s="4">
        <v>58.7</v>
      </c>
    </row>
    <row r="132" spans="1:8" x14ac:dyDescent="0.25">
      <c r="A132" s="4" t="s">
        <v>30</v>
      </c>
      <c r="B132" s="2" t="s">
        <v>0</v>
      </c>
      <c r="C132" s="4">
        <v>20</v>
      </c>
      <c r="D132" s="4">
        <v>25</v>
      </c>
      <c r="E132" s="4">
        <v>25</v>
      </c>
      <c r="F132" s="4">
        <v>50</v>
      </c>
      <c r="G132" s="4">
        <v>62.5</v>
      </c>
      <c r="H132" s="4">
        <v>62.5</v>
      </c>
    </row>
    <row r="133" spans="1:8" x14ac:dyDescent="0.25">
      <c r="A133" s="4"/>
      <c r="B133" s="2"/>
      <c r="C133" s="4"/>
      <c r="D133" s="4"/>
      <c r="E133" s="4"/>
      <c r="F133" s="4"/>
      <c r="G133" s="4"/>
      <c r="H133" s="4"/>
    </row>
    <row r="134" spans="1:8" x14ac:dyDescent="0.25">
      <c r="A134" s="4"/>
      <c r="B134" s="2"/>
      <c r="C134" s="4"/>
      <c r="D134" s="4"/>
      <c r="E134" s="4"/>
      <c r="F134" s="4"/>
      <c r="G134" s="4"/>
      <c r="H134" s="4"/>
    </row>
    <row r="135" spans="1:8" x14ac:dyDescent="0.25">
      <c r="A135" s="31" t="s">
        <v>13</v>
      </c>
      <c r="B135" s="31"/>
      <c r="C135" s="4">
        <f>SUM(C129+C130+C131+C132+C133+C134)</f>
        <v>370</v>
      </c>
      <c r="D135" s="4">
        <v>425</v>
      </c>
      <c r="E135" s="4">
        <f t="shared" ref="E135:F135" si="9">SUM(E129+E130+E131+E132+E133+E134)</f>
        <v>425</v>
      </c>
      <c r="F135" s="4">
        <f t="shared" si="9"/>
        <v>331.9</v>
      </c>
      <c r="G135" s="4">
        <v>371.3</v>
      </c>
      <c r="H135" s="4">
        <v>371.3</v>
      </c>
    </row>
    <row r="136" spans="1:8" x14ac:dyDescent="0.25">
      <c r="A136" s="31" t="s">
        <v>12</v>
      </c>
      <c r="B136" s="31"/>
      <c r="C136" s="4">
        <f>SUM(C108+C111+C122+C127+C135)</f>
        <v>1515</v>
      </c>
      <c r="D136" s="4">
        <v>1790</v>
      </c>
      <c r="E136" s="4">
        <f t="shared" ref="E136:F136" si="10">SUM(E108+E111+E122+E127+E135)</f>
        <v>1810</v>
      </c>
      <c r="F136" s="4">
        <f t="shared" si="10"/>
        <v>1488.9</v>
      </c>
      <c r="G136" s="4">
        <v>1764</v>
      </c>
      <c r="H136" s="4">
        <v>1764</v>
      </c>
    </row>
    <row r="142" spans="1:8" x14ac:dyDescent="0.25">
      <c r="A142" s="32" t="s">
        <v>18</v>
      </c>
      <c r="B142" s="32"/>
      <c r="C142" s="32"/>
      <c r="D142" s="32"/>
      <c r="E142" s="32"/>
      <c r="F142" s="32"/>
      <c r="G142" s="32"/>
      <c r="H142" s="32"/>
    </row>
    <row r="143" spans="1:8" x14ac:dyDescent="0.25">
      <c r="A143" s="33" t="s">
        <v>20</v>
      </c>
      <c r="B143" s="33"/>
      <c r="C143" s="33"/>
      <c r="D143" s="33"/>
      <c r="E143" s="33"/>
      <c r="F143" s="33"/>
      <c r="G143" s="33"/>
      <c r="H143" s="33"/>
    </row>
    <row r="144" spans="1:8" x14ac:dyDescent="0.25">
      <c r="A144" s="32" t="s">
        <v>21</v>
      </c>
      <c r="B144" s="32"/>
      <c r="C144" s="32"/>
      <c r="D144" s="32"/>
      <c r="E144" s="32"/>
      <c r="F144" s="32"/>
      <c r="G144" s="32"/>
      <c r="H144" s="32"/>
    </row>
    <row r="145" spans="1:12" x14ac:dyDescent="0.25">
      <c r="A145" s="32"/>
      <c r="B145" s="32"/>
      <c r="C145" s="32"/>
      <c r="D145" s="32"/>
      <c r="E145" s="32"/>
      <c r="F145" s="32"/>
      <c r="G145" s="32"/>
      <c r="H145" s="32"/>
    </row>
    <row r="146" spans="1:12" x14ac:dyDescent="0.25">
      <c r="A146" s="34" t="s">
        <v>186</v>
      </c>
      <c r="B146" s="35"/>
      <c r="C146" s="35"/>
      <c r="D146" s="35"/>
      <c r="E146" s="35"/>
      <c r="F146" s="35"/>
      <c r="G146" s="35"/>
      <c r="H146" s="35"/>
    </row>
    <row r="147" spans="1:12" x14ac:dyDescent="0.25">
      <c r="A147" s="32"/>
      <c r="B147" s="32"/>
      <c r="C147" s="32"/>
      <c r="D147" s="32"/>
      <c r="E147" s="32"/>
      <c r="F147" s="32"/>
      <c r="G147" s="32"/>
      <c r="H147" s="32"/>
      <c r="L147" s="11"/>
    </row>
    <row r="148" spans="1:12" x14ac:dyDescent="0.25">
      <c r="A148" s="31" t="s">
        <v>5</v>
      </c>
      <c r="B148" s="31" t="s">
        <v>6</v>
      </c>
      <c r="C148" s="31" t="s">
        <v>9</v>
      </c>
      <c r="D148" s="31"/>
      <c r="E148" s="31"/>
      <c r="F148" s="31" t="s">
        <v>10</v>
      </c>
      <c r="G148" s="31"/>
      <c r="H148" s="31"/>
    </row>
    <row r="149" spans="1:12" x14ac:dyDescent="0.25">
      <c r="A149" s="31"/>
      <c r="B149" s="31"/>
      <c r="C149" s="4" t="s">
        <v>7</v>
      </c>
      <c r="D149" s="4" t="s">
        <v>155</v>
      </c>
      <c r="E149" s="4" t="s">
        <v>8</v>
      </c>
      <c r="F149" s="4" t="s">
        <v>7</v>
      </c>
      <c r="G149" s="4" t="s">
        <v>155</v>
      </c>
      <c r="H149" s="4" t="s">
        <v>8</v>
      </c>
    </row>
    <row r="150" spans="1:12" x14ac:dyDescent="0.25">
      <c r="A150" s="36" t="s">
        <v>11</v>
      </c>
      <c r="B150" s="36"/>
      <c r="C150" s="36"/>
      <c r="D150" s="36"/>
      <c r="E150" s="36"/>
      <c r="F150" s="36"/>
      <c r="G150" s="36"/>
      <c r="H150" s="36"/>
    </row>
    <row r="151" spans="1:12" ht="26.25" x14ac:dyDescent="0.25">
      <c r="A151" s="4" t="s">
        <v>105</v>
      </c>
      <c r="B151" s="2" t="s">
        <v>106</v>
      </c>
      <c r="C151" s="4">
        <v>150</v>
      </c>
      <c r="D151" s="4">
        <v>180</v>
      </c>
      <c r="E151" s="4">
        <v>180</v>
      </c>
      <c r="F151" s="4">
        <v>140.69999999999999</v>
      </c>
      <c r="G151" s="4">
        <v>168.9</v>
      </c>
      <c r="H151" s="4">
        <v>168.9</v>
      </c>
    </row>
    <row r="152" spans="1:12" ht="26.25" x14ac:dyDescent="0.25">
      <c r="A152" s="3">
        <v>512</v>
      </c>
      <c r="B152" s="2" t="s">
        <v>187</v>
      </c>
      <c r="C152" s="4">
        <v>150</v>
      </c>
      <c r="D152" s="4">
        <v>180</v>
      </c>
      <c r="E152" s="4">
        <v>180</v>
      </c>
      <c r="F152" s="4">
        <v>40.6</v>
      </c>
      <c r="G152" s="4">
        <v>48.9</v>
      </c>
      <c r="H152" s="4">
        <v>48.9</v>
      </c>
    </row>
    <row r="153" spans="1:12" x14ac:dyDescent="0.25">
      <c r="A153" s="4" t="s">
        <v>30</v>
      </c>
      <c r="B153" s="2" t="s">
        <v>31</v>
      </c>
      <c r="C153" s="4">
        <v>20</v>
      </c>
      <c r="D153" s="4">
        <v>25</v>
      </c>
      <c r="E153" s="4">
        <v>25</v>
      </c>
      <c r="F153" s="4">
        <v>54</v>
      </c>
      <c r="G153" s="4">
        <v>67.5</v>
      </c>
      <c r="H153" s="4">
        <v>67.5</v>
      </c>
    </row>
    <row r="154" spans="1:12" ht="26.25" x14ac:dyDescent="0.25">
      <c r="A154" s="4" t="s">
        <v>29</v>
      </c>
      <c r="B154" s="2" t="s">
        <v>128</v>
      </c>
      <c r="C154" s="4">
        <v>5</v>
      </c>
      <c r="D154" s="4">
        <v>10</v>
      </c>
      <c r="E154" s="4">
        <v>6</v>
      </c>
      <c r="F154" s="4">
        <v>33.1</v>
      </c>
      <c r="G154" s="4">
        <v>66.099999999999994</v>
      </c>
      <c r="H154" s="4">
        <v>39.700000000000003</v>
      </c>
    </row>
    <row r="155" spans="1:12" x14ac:dyDescent="0.25">
      <c r="A155" s="4"/>
      <c r="B155" s="2"/>
      <c r="C155" s="4"/>
      <c r="D155" s="4"/>
      <c r="E155" s="4"/>
      <c r="F155" s="4"/>
      <c r="G155" s="4"/>
      <c r="H155" s="4"/>
    </row>
    <row r="156" spans="1:12" x14ac:dyDescent="0.25">
      <c r="A156" s="31" t="s">
        <v>13</v>
      </c>
      <c r="B156" s="31"/>
      <c r="C156" s="4">
        <v>350</v>
      </c>
      <c r="D156" s="4">
        <v>400</v>
      </c>
      <c r="E156" s="4">
        <v>400</v>
      </c>
      <c r="F156" s="4">
        <v>362.55</v>
      </c>
      <c r="G156" s="4">
        <v>374.5</v>
      </c>
      <c r="H156" s="4">
        <v>374.5</v>
      </c>
    </row>
    <row r="157" spans="1:12" x14ac:dyDescent="0.25">
      <c r="A157" s="31" t="s">
        <v>169</v>
      </c>
      <c r="B157" s="31"/>
      <c r="C157" s="31"/>
      <c r="D157" s="31"/>
      <c r="E157" s="31"/>
      <c r="F157" s="31"/>
      <c r="G157" s="31"/>
      <c r="H157" s="31"/>
    </row>
    <row r="158" spans="1:12" x14ac:dyDescent="0.25">
      <c r="A158" s="4"/>
      <c r="B158" s="2"/>
      <c r="C158" s="4"/>
      <c r="D158" s="4"/>
      <c r="E158" s="4"/>
      <c r="F158" s="4"/>
      <c r="G158" s="4"/>
      <c r="H158" s="4"/>
    </row>
    <row r="159" spans="1:12" x14ac:dyDescent="0.25">
      <c r="A159" s="31" t="s">
        <v>13</v>
      </c>
      <c r="B159" s="31"/>
      <c r="C159" s="4">
        <f>SUM(C158)</f>
        <v>0</v>
      </c>
      <c r="D159" s="4"/>
      <c r="E159" s="4">
        <f t="shared" ref="E159:H159" si="11">SUM(E158)</f>
        <v>0</v>
      </c>
      <c r="F159" s="4">
        <f t="shared" si="11"/>
        <v>0</v>
      </c>
      <c r="G159" s="4"/>
      <c r="H159" s="4">
        <f t="shared" si="11"/>
        <v>0</v>
      </c>
    </row>
    <row r="160" spans="1:12" x14ac:dyDescent="0.25">
      <c r="A160" s="31" t="s">
        <v>15</v>
      </c>
      <c r="B160" s="31"/>
      <c r="C160" s="31"/>
      <c r="D160" s="31"/>
      <c r="E160" s="31"/>
      <c r="F160" s="31"/>
      <c r="G160" s="31"/>
      <c r="H160" s="31"/>
    </row>
    <row r="161" spans="1:13" ht="26.25" x14ac:dyDescent="0.25">
      <c r="A161" s="4" t="s">
        <v>107</v>
      </c>
      <c r="B161" s="2" t="s">
        <v>108</v>
      </c>
      <c r="C161" s="4">
        <v>150</v>
      </c>
      <c r="D161" s="4">
        <v>180</v>
      </c>
      <c r="E161" s="4">
        <v>180</v>
      </c>
      <c r="F161" s="4">
        <v>41.7</v>
      </c>
      <c r="G161" s="4">
        <v>49.9</v>
      </c>
      <c r="H161" s="4">
        <v>49.9</v>
      </c>
    </row>
    <row r="162" spans="1:13" ht="25.5" x14ac:dyDescent="0.25">
      <c r="A162" s="3" t="s">
        <v>188</v>
      </c>
      <c r="B162" s="9" t="s">
        <v>189</v>
      </c>
      <c r="C162" s="4">
        <v>70</v>
      </c>
      <c r="D162" s="4">
        <v>85</v>
      </c>
      <c r="E162" s="4">
        <v>85</v>
      </c>
      <c r="F162" s="4">
        <v>88.4</v>
      </c>
      <c r="G162" s="4">
        <v>107.4</v>
      </c>
      <c r="H162" s="4">
        <v>107.4</v>
      </c>
    </row>
    <row r="163" spans="1:13" x14ac:dyDescent="0.25">
      <c r="A163" s="3" t="s">
        <v>69</v>
      </c>
      <c r="B163" s="9" t="s">
        <v>70</v>
      </c>
      <c r="C163" s="4">
        <v>110</v>
      </c>
      <c r="D163" s="4">
        <v>150</v>
      </c>
      <c r="E163" s="4">
        <v>150</v>
      </c>
      <c r="F163" s="4">
        <v>144.30000000000001</v>
      </c>
      <c r="G163" s="4">
        <v>196.8</v>
      </c>
      <c r="H163" s="4">
        <v>196.8</v>
      </c>
    </row>
    <row r="164" spans="1:13" ht="26.25" x14ac:dyDescent="0.25">
      <c r="A164" s="4" t="s">
        <v>44</v>
      </c>
      <c r="B164" s="2" t="s">
        <v>45</v>
      </c>
      <c r="C164" s="4">
        <v>150</v>
      </c>
      <c r="D164" s="4">
        <v>180</v>
      </c>
      <c r="E164" s="4">
        <v>180</v>
      </c>
      <c r="F164" s="4">
        <v>60.8</v>
      </c>
      <c r="G164" s="4">
        <v>72.900000000000006</v>
      </c>
      <c r="H164" s="4">
        <v>72.900000000000006</v>
      </c>
    </row>
    <row r="165" spans="1:13" x14ac:dyDescent="0.25">
      <c r="A165" s="4" t="s">
        <v>30</v>
      </c>
      <c r="B165" s="2" t="s">
        <v>0</v>
      </c>
      <c r="C165" s="4">
        <v>20</v>
      </c>
      <c r="D165" s="4">
        <v>25</v>
      </c>
      <c r="E165" s="4">
        <v>25</v>
      </c>
      <c r="F165" s="4">
        <v>50</v>
      </c>
      <c r="G165" s="4">
        <v>62.5</v>
      </c>
      <c r="H165" s="4">
        <v>62.5</v>
      </c>
    </row>
    <row r="166" spans="1:13" x14ac:dyDescent="0.25">
      <c r="A166" s="4" t="s">
        <v>30</v>
      </c>
      <c r="B166" s="2" t="s">
        <v>36</v>
      </c>
      <c r="C166" s="4">
        <v>20</v>
      </c>
      <c r="D166" s="4">
        <v>25</v>
      </c>
      <c r="E166" s="4">
        <v>25</v>
      </c>
      <c r="F166" s="4">
        <v>44</v>
      </c>
      <c r="G166" s="4">
        <v>55</v>
      </c>
      <c r="H166" s="4">
        <v>55</v>
      </c>
      <c r="M166" s="11"/>
    </row>
    <row r="167" spans="1:13" hidden="1" x14ac:dyDescent="0.25">
      <c r="A167" s="4"/>
      <c r="B167" s="2"/>
      <c r="C167" s="4"/>
      <c r="D167" s="4"/>
      <c r="E167" s="4"/>
      <c r="F167" s="4"/>
      <c r="G167" s="4"/>
      <c r="H167" s="4"/>
    </row>
    <row r="168" spans="1:13" hidden="1" x14ac:dyDescent="0.25">
      <c r="A168" s="4"/>
      <c r="B168" s="2"/>
      <c r="C168" s="4"/>
      <c r="D168" s="4"/>
      <c r="E168" s="4"/>
      <c r="F168" s="4"/>
      <c r="G168" s="4"/>
      <c r="H168" s="4"/>
    </row>
    <row r="169" spans="1:13" x14ac:dyDescent="0.25">
      <c r="A169" s="4"/>
      <c r="B169" s="2"/>
      <c r="C169" s="4"/>
      <c r="D169" s="4"/>
      <c r="E169" s="4"/>
      <c r="F169" s="4"/>
      <c r="G169" s="4"/>
      <c r="H169" s="4"/>
    </row>
    <row r="170" spans="1:13" x14ac:dyDescent="0.25">
      <c r="A170" s="31" t="s">
        <v>13</v>
      </c>
      <c r="B170" s="31"/>
      <c r="C170" s="4">
        <f>SUM(C161+C162+C163+C164+C165+C166+C167+C168+C169)</f>
        <v>520</v>
      </c>
      <c r="D170" s="4">
        <v>645</v>
      </c>
      <c r="E170" s="4">
        <f t="shared" ref="E170:H170" si="12">SUM(E161+E162+E163+E164+E165+E166+E167+E168+E169)</f>
        <v>645</v>
      </c>
      <c r="F170" s="4">
        <f t="shared" si="12"/>
        <v>429.20000000000005</v>
      </c>
      <c r="G170" s="4">
        <v>539.90000000000009</v>
      </c>
      <c r="H170" s="4">
        <f t="shared" si="12"/>
        <v>544.5</v>
      </c>
    </row>
    <row r="171" spans="1:13" x14ac:dyDescent="0.25">
      <c r="A171" s="31" t="s">
        <v>16</v>
      </c>
      <c r="B171" s="31"/>
      <c r="C171" s="31"/>
      <c r="D171" s="31"/>
      <c r="E171" s="31"/>
      <c r="F171" s="31"/>
      <c r="G171" s="31"/>
      <c r="H171" s="31"/>
    </row>
    <row r="172" spans="1:13" x14ac:dyDescent="0.25">
      <c r="A172" s="4" t="s">
        <v>30</v>
      </c>
      <c r="B172" s="2" t="s">
        <v>1</v>
      </c>
      <c r="C172" s="4">
        <v>150</v>
      </c>
      <c r="D172" s="4">
        <v>200</v>
      </c>
      <c r="E172" s="4">
        <v>180</v>
      </c>
      <c r="F172" s="4">
        <v>79.5</v>
      </c>
      <c r="G172" s="4">
        <v>106</v>
      </c>
      <c r="H172" s="4">
        <v>95.4</v>
      </c>
    </row>
    <row r="173" spans="1:13" x14ac:dyDescent="0.25">
      <c r="A173" s="28" t="s">
        <v>30</v>
      </c>
      <c r="B173" s="29" t="s">
        <v>118</v>
      </c>
      <c r="C173" s="28">
        <v>36</v>
      </c>
      <c r="D173" s="28">
        <v>36</v>
      </c>
      <c r="E173" s="28">
        <v>36</v>
      </c>
      <c r="F173" s="28">
        <v>183.6</v>
      </c>
      <c r="G173" s="28">
        <v>183.6</v>
      </c>
      <c r="H173" s="28">
        <v>183.6</v>
      </c>
    </row>
    <row r="174" spans="1:13" x14ac:dyDescent="0.25">
      <c r="A174" s="4"/>
      <c r="B174" s="2"/>
      <c r="C174" s="4"/>
      <c r="D174" s="4"/>
      <c r="E174" s="4"/>
      <c r="F174" s="4"/>
      <c r="G174" s="4"/>
      <c r="H174" s="4"/>
    </row>
    <row r="175" spans="1:13" x14ac:dyDescent="0.25">
      <c r="A175" s="31" t="s">
        <v>13</v>
      </c>
      <c r="B175" s="31"/>
      <c r="C175" s="4">
        <f>SUM(C172+C173+C174)</f>
        <v>186</v>
      </c>
      <c r="D175" s="4">
        <v>230</v>
      </c>
      <c r="E175" s="4">
        <f t="shared" ref="E175:H175" si="13">SUM(E172+E173+E174)</f>
        <v>216</v>
      </c>
      <c r="F175" s="4">
        <f t="shared" si="13"/>
        <v>263.10000000000002</v>
      </c>
      <c r="G175" s="4">
        <v>245.9</v>
      </c>
      <c r="H175" s="4">
        <f t="shared" si="13"/>
        <v>279</v>
      </c>
    </row>
    <row r="176" spans="1:13" x14ac:dyDescent="0.25">
      <c r="A176" s="31" t="s">
        <v>17</v>
      </c>
      <c r="B176" s="31"/>
      <c r="C176" s="31"/>
      <c r="D176" s="31"/>
      <c r="E176" s="31"/>
      <c r="F176" s="31"/>
      <c r="G176" s="31"/>
      <c r="H176" s="31"/>
    </row>
    <row r="177" spans="1:8" x14ac:dyDescent="0.25">
      <c r="A177" s="30" t="s">
        <v>81</v>
      </c>
      <c r="B177" s="21" t="s">
        <v>82</v>
      </c>
      <c r="C177" s="17">
        <v>120</v>
      </c>
      <c r="D177" s="17">
        <v>150</v>
      </c>
      <c r="E177" s="17">
        <v>150</v>
      </c>
      <c r="F177" s="17">
        <v>256.10000000000002</v>
      </c>
      <c r="G177" s="17">
        <v>319.89999999999998</v>
      </c>
      <c r="H177" s="17">
        <v>319.89999999999998</v>
      </c>
    </row>
    <row r="178" spans="1:8" x14ac:dyDescent="0.25">
      <c r="A178" s="17">
        <v>449</v>
      </c>
      <c r="B178" s="21" t="s">
        <v>3</v>
      </c>
      <c r="C178" s="17">
        <v>20</v>
      </c>
      <c r="D178" s="17">
        <v>20</v>
      </c>
      <c r="E178" s="17">
        <v>20</v>
      </c>
      <c r="F178" s="17">
        <v>21.6</v>
      </c>
      <c r="G178" s="17">
        <v>21.6</v>
      </c>
      <c r="H178" s="17">
        <v>21.6</v>
      </c>
    </row>
    <row r="179" spans="1:8" x14ac:dyDescent="0.25">
      <c r="A179" s="17" t="s">
        <v>71</v>
      </c>
      <c r="B179" s="21" t="s">
        <v>25</v>
      </c>
      <c r="C179" s="17">
        <v>150</v>
      </c>
      <c r="D179" s="17">
        <v>180</v>
      </c>
      <c r="E179" s="17">
        <v>180</v>
      </c>
      <c r="F179" s="17">
        <v>20.399999999999999</v>
      </c>
      <c r="G179" s="17">
        <v>24.4</v>
      </c>
      <c r="H179" s="17">
        <v>24.4</v>
      </c>
    </row>
    <row r="180" spans="1:8" hidden="1" x14ac:dyDescent="0.25">
      <c r="A180" s="17" t="s">
        <v>30</v>
      </c>
      <c r="B180" s="21" t="s">
        <v>0</v>
      </c>
      <c r="C180" s="17">
        <v>20</v>
      </c>
      <c r="D180" s="17">
        <v>25</v>
      </c>
      <c r="E180" s="17">
        <v>25</v>
      </c>
      <c r="F180" s="17">
        <v>50</v>
      </c>
      <c r="G180" s="17">
        <v>62.5</v>
      </c>
      <c r="H180" s="17">
        <v>62.5</v>
      </c>
    </row>
    <row r="181" spans="1:8" hidden="1" x14ac:dyDescent="0.25">
      <c r="A181" s="17"/>
      <c r="B181" s="21"/>
      <c r="C181" s="17"/>
      <c r="D181" s="17"/>
      <c r="E181" s="17"/>
      <c r="F181" s="17"/>
      <c r="G181" s="17"/>
      <c r="H181" s="17"/>
    </row>
    <row r="182" spans="1:8" x14ac:dyDescent="0.25">
      <c r="A182" s="17" t="s">
        <v>30</v>
      </c>
      <c r="B182" s="21" t="s">
        <v>0</v>
      </c>
      <c r="C182" s="17">
        <v>20</v>
      </c>
      <c r="D182" s="17">
        <v>25</v>
      </c>
      <c r="E182" s="17">
        <v>25</v>
      </c>
      <c r="F182" s="17">
        <v>50</v>
      </c>
      <c r="G182" s="17">
        <v>62.5</v>
      </c>
      <c r="H182" s="17">
        <v>62.5</v>
      </c>
    </row>
    <row r="183" spans="1:8" x14ac:dyDescent="0.25">
      <c r="A183" s="31" t="s">
        <v>13</v>
      </c>
      <c r="B183" s="31"/>
      <c r="C183" s="4">
        <f>SUM(C177+C178+C179+C180+C181+C182)</f>
        <v>330</v>
      </c>
      <c r="D183" s="4">
        <v>425</v>
      </c>
      <c r="E183" s="4">
        <f t="shared" ref="E183:H183" si="14">SUM(E177+E178+E179+E180+E181+E182)</f>
        <v>400</v>
      </c>
      <c r="F183" s="4">
        <f t="shared" si="14"/>
        <v>398.1</v>
      </c>
      <c r="G183" s="4">
        <v>407.29999999999995</v>
      </c>
      <c r="H183" s="4">
        <f t="shared" si="14"/>
        <v>490.9</v>
      </c>
    </row>
    <row r="184" spans="1:8" x14ac:dyDescent="0.25">
      <c r="A184" s="31" t="s">
        <v>12</v>
      </c>
      <c r="B184" s="31"/>
      <c r="C184" s="4">
        <f>SUM(C156+C159+C170+C175+C183)</f>
        <v>1386</v>
      </c>
      <c r="D184" s="4">
        <v>1700</v>
      </c>
      <c r="E184" s="4">
        <f t="shared" ref="E184:H184" si="15">SUM(E156+E159+E170+E175+E183)</f>
        <v>1661</v>
      </c>
      <c r="F184" s="4">
        <f t="shared" si="15"/>
        <v>1452.9499999999998</v>
      </c>
      <c r="G184" s="4">
        <v>1567.6000000000001</v>
      </c>
      <c r="H184" s="4">
        <f t="shared" si="15"/>
        <v>1688.9</v>
      </c>
    </row>
    <row r="190" spans="1:8" x14ac:dyDescent="0.25">
      <c r="A190" s="32" t="s">
        <v>18</v>
      </c>
      <c r="B190" s="32"/>
      <c r="C190" s="32"/>
      <c r="D190" s="32"/>
      <c r="E190" s="32"/>
      <c r="F190" s="32"/>
      <c r="G190" s="32"/>
      <c r="H190" s="32"/>
    </row>
    <row r="191" spans="1:8" ht="15" customHeight="1" x14ac:dyDescent="0.25">
      <c r="A191" s="33" t="s">
        <v>20</v>
      </c>
      <c r="B191" s="33"/>
      <c r="C191" s="33"/>
      <c r="D191" s="33"/>
      <c r="E191" s="33"/>
      <c r="F191" s="33"/>
      <c r="G191" s="33"/>
      <c r="H191" s="33"/>
    </row>
    <row r="192" spans="1:8" ht="15" customHeight="1" x14ac:dyDescent="0.25">
      <c r="A192" s="32" t="s">
        <v>21</v>
      </c>
      <c r="B192" s="32"/>
      <c r="C192" s="32"/>
      <c r="D192" s="32"/>
      <c r="E192" s="32"/>
      <c r="F192" s="32"/>
      <c r="G192" s="32"/>
      <c r="H192" s="32"/>
    </row>
    <row r="193" spans="1:8" x14ac:dyDescent="0.25">
      <c r="A193" s="32"/>
      <c r="B193" s="32"/>
      <c r="C193" s="32"/>
      <c r="D193" s="32"/>
      <c r="E193" s="32"/>
      <c r="F193" s="32"/>
      <c r="G193" s="32"/>
      <c r="H193" s="32"/>
    </row>
    <row r="194" spans="1:8" x14ac:dyDescent="0.25">
      <c r="A194" s="35" t="s">
        <v>192</v>
      </c>
      <c r="B194" s="35"/>
      <c r="C194" s="35"/>
      <c r="D194" s="35"/>
      <c r="E194" s="35"/>
      <c r="F194" s="35"/>
      <c r="G194" s="35"/>
      <c r="H194" s="35"/>
    </row>
    <row r="195" spans="1:8" x14ac:dyDescent="0.25">
      <c r="A195" s="32"/>
      <c r="B195" s="32"/>
      <c r="C195" s="32"/>
      <c r="D195" s="32"/>
      <c r="E195" s="32"/>
      <c r="F195" s="32"/>
      <c r="G195" s="32"/>
      <c r="H195" s="32"/>
    </row>
    <row r="196" spans="1:8" x14ac:dyDescent="0.25">
      <c r="A196" s="31" t="s">
        <v>5</v>
      </c>
      <c r="B196" s="31" t="s">
        <v>6</v>
      </c>
      <c r="C196" s="31" t="s">
        <v>9</v>
      </c>
      <c r="D196" s="31"/>
      <c r="E196" s="31"/>
      <c r="F196" s="31" t="s">
        <v>10</v>
      </c>
      <c r="G196" s="31"/>
      <c r="H196" s="31"/>
    </row>
    <row r="197" spans="1:8" x14ac:dyDescent="0.25">
      <c r="A197" s="31"/>
      <c r="B197" s="31"/>
      <c r="C197" s="4" t="s">
        <v>7</v>
      </c>
      <c r="D197" s="4" t="s">
        <v>155</v>
      </c>
      <c r="E197" s="4" t="s">
        <v>8</v>
      </c>
      <c r="F197" s="4" t="s">
        <v>7</v>
      </c>
      <c r="G197" s="4" t="s">
        <v>155</v>
      </c>
      <c r="H197" s="4" t="s">
        <v>8</v>
      </c>
    </row>
    <row r="198" spans="1:8" x14ac:dyDescent="0.25">
      <c r="A198" s="36" t="s">
        <v>11</v>
      </c>
      <c r="B198" s="36"/>
      <c r="C198" s="36"/>
      <c r="D198" s="36"/>
      <c r="E198" s="36"/>
      <c r="F198" s="36"/>
      <c r="G198" s="36"/>
      <c r="H198" s="36"/>
    </row>
    <row r="199" spans="1:8" ht="26.25" x14ac:dyDescent="0.25">
      <c r="A199" s="4" t="s">
        <v>74</v>
      </c>
      <c r="B199" s="2" t="s">
        <v>75</v>
      </c>
      <c r="C199" s="8">
        <v>130</v>
      </c>
      <c r="D199" s="8">
        <v>180</v>
      </c>
      <c r="E199" s="8">
        <v>180</v>
      </c>
      <c r="F199" s="8">
        <v>121.8</v>
      </c>
      <c r="G199" s="8">
        <v>168.5</v>
      </c>
      <c r="H199" s="8">
        <v>168.5</v>
      </c>
    </row>
    <row r="200" spans="1:8" x14ac:dyDescent="0.25">
      <c r="A200" s="17">
        <v>508</v>
      </c>
      <c r="B200" s="21" t="s">
        <v>24</v>
      </c>
      <c r="C200" s="20">
        <v>150</v>
      </c>
      <c r="D200" s="20">
        <v>180</v>
      </c>
      <c r="E200" s="20">
        <v>180</v>
      </c>
      <c r="F200" s="20">
        <v>61</v>
      </c>
      <c r="G200" s="20">
        <v>73</v>
      </c>
      <c r="H200" s="20">
        <v>73</v>
      </c>
    </row>
    <row r="201" spans="1:8" x14ac:dyDescent="0.25">
      <c r="A201" s="4" t="s">
        <v>30</v>
      </c>
      <c r="B201" s="2" t="s">
        <v>31</v>
      </c>
      <c r="C201" s="8">
        <v>20</v>
      </c>
      <c r="D201" s="8">
        <v>25</v>
      </c>
      <c r="E201" s="8">
        <v>25</v>
      </c>
      <c r="F201" s="8">
        <v>54</v>
      </c>
      <c r="G201" s="8">
        <v>67.5</v>
      </c>
      <c r="H201" s="8">
        <v>67.5</v>
      </c>
    </row>
    <row r="202" spans="1:8" x14ac:dyDescent="0.25">
      <c r="A202" s="4" t="s">
        <v>30</v>
      </c>
      <c r="B202" s="2" t="s">
        <v>23</v>
      </c>
      <c r="C202" s="8">
        <v>10</v>
      </c>
      <c r="D202" s="8">
        <v>15</v>
      </c>
      <c r="E202" s="8">
        <v>15</v>
      </c>
      <c r="F202" s="8">
        <v>24</v>
      </c>
      <c r="G202" s="8">
        <v>36</v>
      </c>
      <c r="H202" s="8">
        <v>36</v>
      </c>
    </row>
    <row r="203" spans="1:8" x14ac:dyDescent="0.25">
      <c r="A203" s="4"/>
      <c r="B203" s="2"/>
      <c r="C203" s="4"/>
      <c r="D203" s="4"/>
      <c r="E203" s="4"/>
      <c r="F203" s="4"/>
      <c r="G203" s="4"/>
      <c r="H203" s="4"/>
    </row>
    <row r="204" spans="1:8" x14ac:dyDescent="0.25">
      <c r="A204" s="31" t="s">
        <v>13</v>
      </c>
      <c r="B204" s="31"/>
      <c r="C204" s="10">
        <v>345</v>
      </c>
      <c r="D204" s="10">
        <v>415</v>
      </c>
      <c r="E204" s="10">
        <v>415</v>
      </c>
      <c r="F204" s="10">
        <v>238.5</v>
      </c>
      <c r="G204" s="10">
        <v>359.8</v>
      </c>
      <c r="H204" s="10">
        <v>359.8</v>
      </c>
    </row>
    <row r="205" spans="1:8" x14ac:dyDescent="0.25">
      <c r="A205" s="31" t="s">
        <v>14</v>
      </c>
      <c r="B205" s="31"/>
      <c r="C205" s="31"/>
      <c r="D205" s="31"/>
      <c r="E205" s="31"/>
      <c r="F205" s="31"/>
      <c r="G205" s="31"/>
      <c r="H205" s="31"/>
    </row>
    <row r="206" spans="1:8" x14ac:dyDescent="0.25">
      <c r="A206" s="4"/>
      <c r="B206" s="2"/>
      <c r="C206" s="4"/>
      <c r="D206" s="4"/>
      <c r="E206" s="4"/>
      <c r="F206" s="4"/>
      <c r="G206" s="4"/>
      <c r="H206" s="4"/>
    </row>
    <row r="207" spans="1:8" x14ac:dyDescent="0.25">
      <c r="A207" s="31" t="s">
        <v>13</v>
      </c>
      <c r="B207" s="31"/>
      <c r="C207" s="4">
        <f>SUM(C206)</f>
        <v>0</v>
      </c>
      <c r="D207" s="4">
        <v>100</v>
      </c>
      <c r="E207" s="4">
        <f t="shared" ref="E207:H207" si="16">SUM(E206)</f>
        <v>0</v>
      </c>
      <c r="F207" s="4">
        <f t="shared" si="16"/>
        <v>0</v>
      </c>
      <c r="G207" s="4">
        <v>42</v>
      </c>
      <c r="H207" s="4">
        <f t="shared" si="16"/>
        <v>0</v>
      </c>
    </row>
    <row r="208" spans="1:8" x14ac:dyDescent="0.25">
      <c r="A208" s="31" t="s">
        <v>15</v>
      </c>
      <c r="B208" s="31"/>
      <c r="C208" s="31"/>
      <c r="D208" s="31"/>
      <c r="E208" s="31"/>
      <c r="F208" s="31"/>
      <c r="G208" s="31"/>
      <c r="H208" s="31"/>
    </row>
    <row r="209" spans="1:8" ht="26.25" x14ac:dyDescent="0.25">
      <c r="A209" s="4">
        <v>153</v>
      </c>
      <c r="B209" s="2" t="s">
        <v>113</v>
      </c>
      <c r="C209" s="8">
        <v>150</v>
      </c>
      <c r="D209" s="8">
        <v>180</v>
      </c>
      <c r="E209" s="8">
        <v>180</v>
      </c>
      <c r="F209" s="8">
        <v>65.900000000000006</v>
      </c>
      <c r="G209" s="8">
        <v>79</v>
      </c>
      <c r="H209" s="8">
        <v>79</v>
      </c>
    </row>
    <row r="210" spans="1:8" x14ac:dyDescent="0.25">
      <c r="A210" s="4" t="s">
        <v>190</v>
      </c>
      <c r="B210" s="9" t="s">
        <v>191</v>
      </c>
      <c r="C210" s="8">
        <v>160</v>
      </c>
      <c r="D210" s="8">
        <v>180</v>
      </c>
      <c r="E210" s="8">
        <v>180</v>
      </c>
      <c r="F210" s="8">
        <v>240.7</v>
      </c>
      <c r="G210" s="8">
        <v>271</v>
      </c>
      <c r="H210" s="8">
        <v>271</v>
      </c>
    </row>
    <row r="211" spans="1:8" x14ac:dyDescent="0.25">
      <c r="A211" s="4" t="s">
        <v>44</v>
      </c>
      <c r="B211" s="2" t="s">
        <v>115</v>
      </c>
      <c r="C211" s="8">
        <v>150</v>
      </c>
      <c r="D211" s="8">
        <v>180</v>
      </c>
      <c r="E211" s="8">
        <v>180</v>
      </c>
      <c r="F211" s="8">
        <v>60.8</v>
      </c>
      <c r="G211" s="8">
        <v>72.900000000000006</v>
      </c>
      <c r="H211" s="8">
        <v>72.900000000000006</v>
      </c>
    </row>
    <row r="212" spans="1:8" x14ac:dyDescent="0.25">
      <c r="A212" s="4" t="s">
        <v>30</v>
      </c>
      <c r="B212" s="2" t="s">
        <v>0</v>
      </c>
      <c r="C212" s="8">
        <v>20</v>
      </c>
      <c r="D212" s="8">
        <v>25</v>
      </c>
      <c r="E212" s="8">
        <v>25</v>
      </c>
      <c r="F212" s="8">
        <v>50</v>
      </c>
      <c r="G212" s="8">
        <v>62.5</v>
      </c>
      <c r="H212" s="8">
        <v>62.5</v>
      </c>
    </row>
    <row r="213" spans="1:8" x14ac:dyDescent="0.25">
      <c r="A213" s="3" t="s">
        <v>30</v>
      </c>
      <c r="B213" s="2" t="s">
        <v>36</v>
      </c>
      <c r="C213" s="8">
        <v>20</v>
      </c>
      <c r="D213" s="8">
        <v>25</v>
      </c>
      <c r="E213" s="8">
        <v>25</v>
      </c>
      <c r="F213" s="8">
        <v>44</v>
      </c>
      <c r="G213" s="8">
        <v>55</v>
      </c>
      <c r="H213" s="8">
        <v>55</v>
      </c>
    </row>
    <row r="214" spans="1:8" x14ac:dyDescent="0.25">
      <c r="A214" s="4"/>
      <c r="B214" s="2"/>
      <c r="C214" s="8"/>
      <c r="D214" s="8"/>
      <c r="E214" s="8"/>
      <c r="F214" s="8"/>
      <c r="G214" s="8"/>
      <c r="H214" s="8"/>
    </row>
    <row r="215" spans="1:8" x14ac:dyDescent="0.25">
      <c r="A215" s="4"/>
      <c r="B215" s="2"/>
      <c r="C215" s="4"/>
      <c r="D215" s="4"/>
      <c r="E215" s="4"/>
      <c r="F215" s="4"/>
      <c r="G215" s="4"/>
      <c r="H215" s="4"/>
    </row>
    <row r="216" spans="1:8" x14ac:dyDescent="0.25">
      <c r="A216" s="4"/>
      <c r="B216" s="2"/>
      <c r="C216" s="4"/>
      <c r="D216" s="4"/>
      <c r="E216" s="4"/>
      <c r="F216" s="4"/>
      <c r="G216" s="4"/>
      <c r="H216" s="4"/>
    </row>
    <row r="217" spans="1:8" x14ac:dyDescent="0.25">
      <c r="A217" s="4"/>
      <c r="B217" s="2"/>
      <c r="C217" s="4"/>
      <c r="D217" s="4"/>
      <c r="E217" s="4"/>
      <c r="F217" s="4"/>
      <c r="G217" s="4"/>
      <c r="H217" s="4"/>
    </row>
    <row r="218" spans="1:8" x14ac:dyDescent="0.25">
      <c r="A218" s="31" t="s">
        <v>13</v>
      </c>
      <c r="B218" s="31"/>
      <c r="C218" s="10">
        <f>SUM(C209+C210+C211+C212+C213+C214+C215+C216+C217)</f>
        <v>500</v>
      </c>
      <c r="D218" s="10">
        <v>590</v>
      </c>
      <c r="E218" s="10">
        <f t="shared" ref="E218:H218" si="17">SUM(E209+E210+E211+E212+E213+E214+E215+E216+E217)</f>
        <v>590</v>
      </c>
      <c r="F218" s="10">
        <f t="shared" si="17"/>
        <v>461.40000000000003</v>
      </c>
      <c r="G218" s="10">
        <v>540.4</v>
      </c>
      <c r="H218" s="10">
        <f t="shared" si="17"/>
        <v>540.4</v>
      </c>
    </row>
    <row r="219" spans="1:8" x14ac:dyDescent="0.25">
      <c r="A219" s="31" t="s">
        <v>16</v>
      </c>
      <c r="B219" s="31"/>
      <c r="C219" s="31"/>
      <c r="D219" s="31"/>
      <c r="E219" s="31"/>
      <c r="F219" s="31"/>
      <c r="G219" s="31"/>
      <c r="H219" s="31"/>
    </row>
    <row r="220" spans="1:8" x14ac:dyDescent="0.25">
      <c r="A220" s="4" t="s">
        <v>30</v>
      </c>
      <c r="B220" s="2" t="s">
        <v>168</v>
      </c>
      <c r="C220" s="4">
        <v>150</v>
      </c>
      <c r="D220" s="4">
        <v>180</v>
      </c>
      <c r="E220" s="4">
        <v>180</v>
      </c>
      <c r="F220" s="4">
        <v>79.5</v>
      </c>
      <c r="G220" s="4">
        <v>95.4</v>
      </c>
      <c r="H220" s="4">
        <v>95.4</v>
      </c>
    </row>
    <row r="221" spans="1:8" x14ac:dyDescent="0.25">
      <c r="A221" s="4" t="s">
        <v>30</v>
      </c>
      <c r="B221" s="2" t="s">
        <v>93</v>
      </c>
      <c r="C221" s="4">
        <v>25</v>
      </c>
      <c r="D221" s="4">
        <v>25</v>
      </c>
      <c r="E221" s="4">
        <v>25</v>
      </c>
      <c r="F221" s="4">
        <v>87.5</v>
      </c>
      <c r="G221" s="4">
        <v>87.5</v>
      </c>
      <c r="H221" s="4">
        <v>87.5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31" t="s">
        <v>13</v>
      </c>
      <c r="B223" s="31"/>
      <c r="C223" s="10">
        <f>SUM(C220+C221+C222)</f>
        <v>175</v>
      </c>
      <c r="D223" s="10">
        <v>205</v>
      </c>
      <c r="E223" s="10">
        <f t="shared" ref="E223:H223" si="18">SUM(E220+E221+E222)</f>
        <v>205</v>
      </c>
      <c r="F223" s="10">
        <f t="shared" si="18"/>
        <v>167</v>
      </c>
      <c r="G223" s="10">
        <v>170.3</v>
      </c>
      <c r="H223" s="10">
        <f t="shared" si="18"/>
        <v>182.9</v>
      </c>
    </row>
    <row r="224" spans="1:8" x14ac:dyDescent="0.25">
      <c r="A224" s="31" t="s">
        <v>17</v>
      </c>
      <c r="B224" s="31"/>
      <c r="C224" s="31"/>
      <c r="D224" s="31"/>
      <c r="E224" s="31"/>
      <c r="F224" s="31"/>
      <c r="G224" s="31"/>
      <c r="H224" s="31"/>
    </row>
    <row r="225" spans="1:8" ht="26.25" x14ac:dyDescent="0.25">
      <c r="A225" s="3">
        <v>424</v>
      </c>
      <c r="B225" s="2" t="s">
        <v>79</v>
      </c>
      <c r="C225" s="4">
        <v>200</v>
      </c>
      <c r="D225" s="4">
        <v>220</v>
      </c>
      <c r="E225" s="4">
        <v>220</v>
      </c>
      <c r="F225" s="4">
        <v>170.2</v>
      </c>
      <c r="G225" s="4">
        <v>187.3</v>
      </c>
      <c r="H225" s="4">
        <v>187.3</v>
      </c>
    </row>
    <row r="226" spans="1:8" x14ac:dyDescent="0.25">
      <c r="A226" s="3" t="s">
        <v>71</v>
      </c>
      <c r="B226" s="2" t="s">
        <v>25</v>
      </c>
      <c r="C226" s="4">
        <v>150</v>
      </c>
      <c r="D226" s="4">
        <v>180</v>
      </c>
      <c r="E226" s="4">
        <v>180</v>
      </c>
      <c r="F226" s="4">
        <v>20.399999999999999</v>
      </c>
      <c r="G226" s="4">
        <v>24.4</v>
      </c>
      <c r="H226" s="4">
        <v>24.4</v>
      </c>
    </row>
    <row r="227" spans="1:8" x14ac:dyDescent="0.25">
      <c r="A227" s="4" t="s">
        <v>30</v>
      </c>
      <c r="B227" s="2" t="s">
        <v>0</v>
      </c>
      <c r="C227" s="4">
        <v>20</v>
      </c>
      <c r="D227" s="4">
        <v>25</v>
      </c>
      <c r="E227" s="4">
        <v>25</v>
      </c>
      <c r="F227" s="4">
        <v>50</v>
      </c>
      <c r="G227" s="4">
        <v>62.5</v>
      </c>
      <c r="H227" s="4">
        <v>62.5</v>
      </c>
    </row>
    <row r="228" spans="1:8" x14ac:dyDescent="0.25">
      <c r="A228" s="4"/>
      <c r="B228" s="2"/>
      <c r="C228" s="4"/>
      <c r="D228" s="4"/>
      <c r="E228" s="4"/>
      <c r="F228" s="4"/>
      <c r="G228" s="4"/>
      <c r="H228" s="4"/>
    </row>
    <row r="229" spans="1:8" x14ac:dyDescent="0.25">
      <c r="A229" s="4"/>
      <c r="B229" s="2"/>
      <c r="C229" s="4"/>
      <c r="D229" s="4"/>
      <c r="E229" s="4"/>
      <c r="F229" s="4"/>
      <c r="G229" s="4"/>
      <c r="H229" s="4"/>
    </row>
    <row r="230" spans="1:8" x14ac:dyDescent="0.25">
      <c r="A230" s="4"/>
      <c r="B230" s="2"/>
      <c r="C230" s="4"/>
      <c r="D230" s="4"/>
      <c r="E230" s="4"/>
      <c r="F230" s="4"/>
      <c r="G230" s="4"/>
      <c r="H230" s="4"/>
    </row>
    <row r="231" spans="1:8" x14ac:dyDescent="0.25">
      <c r="A231" s="31" t="s">
        <v>13</v>
      </c>
      <c r="B231" s="31"/>
      <c r="C231" s="4">
        <f>SUM(C225+C226+C227+C228+C229+C230)</f>
        <v>370</v>
      </c>
      <c r="D231" s="4">
        <v>425</v>
      </c>
      <c r="E231" s="4">
        <f t="shared" ref="E231:H231" si="19">SUM(E225+E226+E227+E228+E229+E230)</f>
        <v>425</v>
      </c>
      <c r="F231" s="4">
        <f t="shared" si="19"/>
        <v>240.6</v>
      </c>
      <c r="G231" s="4">
        <v>274.20000000000005</v>
      </c>
      <c r="H231" s="4">
        <f t="shared" si="19"/>
        <v>274.20000000000005</v>
      </c>
    </row>
    <row r="232" spans="1:8" x14ac:dyDescent="0.25">
      <c r="A232" s="31" t="s">
        <v>12</v>
      </c>
      <c r="B232" s="31"/>
      <c r="C232" s="10">
        <f>SUM(C204+C207+C218+C223+C231)</f>
        <v>1390</v>
      </c>
      <c r="D232" s="10">
        <v>1735</v>
      </c>
      <c r="E232" s="10">
        <f t="shared" ref="E232:H232" si="20">SUM(E204+E207+E218+E223+E231)</f>
        <v>1635</v>
      </c>
      <c r="F232" s="10">
        <f t="shared" si="20"/>
        <v>1107.5</v>
      </c>
      <c r="G232" s="10">
        <v>1399.3</v>
      </c>
      <c r="H232" s="10">
        <f t="shared" si="20"/>
        <v>1357.3000000000002</v>
      </c>
    </row>
  </sheetData>
  <mergeCells count="105">
    <mergeCell ref="A1:H1"/>
    <mergeCell ref="A2:H2"/>
    <mergeCell ref="A3:H3"/>
    <mergeCell ref="A4:H4"/>
    <mergeCell ref="A5:H5"/>
    <mergeCell ref="A6:H6"/>
    <mergeCell ref="A16:H16"/>
    <mergeCell ref="A18:B18"/>
    <mergeCell ref="A19:H19"/>
    <mergeCell ref="A29:B29"/>
    <mergeCell ref="A30:H30"/>
    <mergeCell ref="A34:B34"/>
    <mergeCell ref="A7:A8"/>
    <mergeCell ref="B7:B8"/>
    <mergeCell ref="C7:E7"/>
    <mergeCell ref="F7:H7"/>
    <mergeCell ref="A9:H9"/>
    <mergeCell ref="A15:B15"/>
    <mergeCell ref="A49:H49"/>
    <mergeCell ref="A50:H50"/>
    <mergeCell ref="A51:H51"/>
    <mergeCell ref="A52:A53"/>
    <mergeCell ref="B52:B53"/>
    <mergeCell ref="C52:E52"/>
    <mergeCell ref="F52:H52"/>
    <mergeCell ref="A35:H35"/>
    <mergeCell ref="A42:B42"/>
    <mergeCell ref="A43:B43"/>
    <mergeCell ref="A46:H46"/>
    <mergeCell ref="A47:H47"/>
    <mergeCell ref="A48:H48"/>
    <mergeCell ref="A74:H74"/>
    <mergeCell ref="A78:B78"/>
    <mergeCell ref="A79:H79"/>
    <mergeCell ref="A86:B86"/>
    <mergeCell ref="A87:B87"/>
    <mergeCell ref="A94:H94"/>
    <mergeCell ref="A54:H54"/>
    <mergeCell ref="A60:B60"/>
    <mergeCell ref="A61:H61"/>
    <mergeCell ref="A63:B63"/>
    <mergeCell ref="A64:H64"/>
    <mergeCell ref="A73:B73"/>
    <mergeCell ref="A95:H95"/>
    <mergeCell ref="A96:H96"/>
    <mergeCell ref="A97:H97"/>
    <mergeCell ref="A98:H98"/>
    <mergeCell ref="A99:H99"/>
    <mergeCell ref="A100:A101"/>
    <mergeCell ref="B100:B101"/>
    <mergeCell ref="C100:E100"/>
    <mergeCell ref="F100:H100"/>
    <mergeCell ref="A123:H123"/>
    <mergeCell ref="A127:B127"/>
    <mergeCell ref="A128:H128"/>
    <mergeCell ref="A135:B135"/>
    <mergeCell ref="A136:B136"/>
    <mergeCell ref="A142:H142"/>
    <mergeCell ref="A102:H102"/>
    <mergeCell ref="A108:B108"/>
    <mergeCell ref="A109:H109"/>
    <mergeCell ref="A111:B111"/>
    <mergeCell ref="A112:H112"/>
    <mergeCell ref="A122:B122"/>
    <mergeCell ref="A143:H143"/>
    <mergeCell ref="A144:H144"/>
    <mergeCell ref="A145:H145"/>
    <mergeCell ref="A146:H146"/>
    <mergeCell ref="A147:H147"/>
    <mergeCell ref="A148:A149"/>
    <mergeCell ref="B148:B149"/>
    <mergeCell ref="C148:E148"/>
    <mergeCell ref="F148:H148"/>
    <mergeCell ref="A171:H171"/>
    <mergeCell ref="A175:B175"/>
    <mergeCell ref="A176:H176"/>
    <mergeCell ref="A183:B183"/>
    <mergeCell ref="A184:B184"/>
    <mergeCell ref="A190:H190"/>
    <mergeCell ref="A150:H150"/>
    <mergeCell ref="A156:B156"/>
    <mergeCell ref="A157:H157"/>
    <mergeCell ref="A159:B159"/>
    <mergeCell ref="A160:H160"/>
    <mergeCell ref="A170:B170"/>
    <mergeCell ref="A191:H191"/>
    <mergeCell ref="A192:H192"/>
    <mergeCell ref="A193:H193"/>
    <mergeCell ref="A194:H194"/>
    <mergeCell ref="A195:H195"/>
    <mergeCell ref="A196:A197"/>
    <mergeCell ref="B196:B197"/>
    <mergeCell ref="C196:E196"/>
    <mergeCell ref="F196:H196"/>
    <mergeCell ref="A219:H219"/>
    <mergeCell ref="A223:B223"/>
    <mergeCell ref="A224:H224"/>
    <mergeCell ref="A231:B231"/>
    <mergeCell ref="A232:B232"/>
    <mergeCell ref="A198:H198"/>
    <mergeCell ref="A204:B204"/>
    <mergeCell ref="A205:H205"/>
    <mergeCell ref="A207:B207"/>
    <mergeCell ref="A208:H208"/>
    <mergeCell ref="A218:B21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39F6-3D07-49CE-8C28-AD79F37950A7}">
  <dimension ref="A1:H46"/>
  <sheetViews>
    <sheetView topLeftCell="A115" workbookViewId="0">
      <selection activeCell="M24" sqref="M24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2" t="s">
        <v>175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22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177</v>
      </c>
      <c r="B5" s="35"/>
      <c r="C5" s="35"/>
      <c r="D5" s="35"/>
      <c r="E5" s="35"/>
      <c r="F5" s="35"/>
      <c r="G5" s="35"/>
      <c r="H5" s="35"/>
    </row>
    <row r="6" spans="1:8" x14ac:dyDescent="0.25">
      <c r="A6" s="32"/>
      <c r="B6" s="32"/>
      <c r="C6" s="32"/>
      <c r="D6" s="32"/>
      <c r="E6" s="32"/>
      <c r="F6" s="32"/>
      <c r="G6" s="32"/>
      <c r="H6" s="32"/>
    </row>
    <row r="7" spans="1:8" x14ac:dyDescent="0.25">
      <c r="A7" s="31" t="s">
        <v>5</v>
      </c>
      <c r="B7" s="31" t="s">
        <v>6</v>
      </c>
      <c r="C7" s="31" t="s">
        <v>9</v>
      </c>
      <c r="D7" s="31"/>
      <c r="E7" s="31"/>
      <c r="F7" s="31" t="s">
        <v>10</v>
      </c>
      <c r="G7" s="31"/>
      <c r="H7" s="31"/>
    </row>
    <row r="8" spans="1:8" x14ac:dyDescent="0.25">
      <c r="A8" s="31"/>
      <c r="B8" s="31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36" t="s">
        <v>11</v>
      </c>
      <c r="B9" s="36"/>
      <c r="C9" s="36"/>
      <c r="D9" s="36"/>
      <c r="E9" s="36"/>
      <c r="F9" s="36"/>
      <c r="G9" s="36"/>
      <c r="H9" s="36"/>
    </row>
    <row r="10" spans="1:8" x14ac:dyDescent="0.25">
      <c r="A10" s="12" t="s">
        <v>138</v>
      </c>
      <c r="B10" s="13" t="s">
        <v>139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128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71</v>
      </c>
      <c r="B13" s="1" t="s">
        <v>25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1" t="s">
        <v>13</v>
      </c>
      <c r="B15" s="31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1" t="s">
        <v>14</v>
      </c>
      <c r="B16" s="31"/>
      <c r="C16" s="31"/>
      <c r="D16" s="31"/>
      <c r="E16" s="31"/>
      <c r="F16" s="31"/>
      <c r="G16" s="31"/>
      <c r="H16" s="31"/>
    </row>
    <row r="17" spans="1:8" x14ac:dyDescent="0.25">
      <c r="A17" s="3" t="s">
        <v>30</v>
      </c>
      <c r="B17" s="14" t="s">
        <v>170</v>
      </c>
      <c r="C17" s="15">
        <v>100</v>
      </c>
      <c r="D17" s="15">
        <v>100</v>
      </c>
      <c r="E17" s="15">
        <v>100</v>
      </c>
      <c r="F17" s="15">
        <v>44</v>
      </c>
      <c r="G17" s="15">
        <v>44</v>
      </c>
      <c r="H17" s="4">
        <v>44</v>
      </c>
    </row>
    <row r="18" spans="1:8" x14ac:dyDescent="0.25">
      <c r="A18" s="31" t="s">
        <v>13</v>
      </c>
      <c r="B18" s="31"/>
      <c r="C18" s="4">
        <f>SUM(C17)</f>
        <v>100</v>
      </c>
      <c r="D18" s="4">
        <v>100</v>
      </c>
      <c r="E18" s="4">
        <f t="shared" ref="E18:H18" si="1">SUM(E17)</f>
        <v>100</v>
      </c>
      <c r="F18" s="4">
        <f t="shared" si="1"/>
        <v>44</v>
      </c>
      <c r="G18" s="4">
        <v>44</v>
      </c>
      <c r="H18" s="4">
        <f t="shared" si="1"/>
        <v>44</v>
      </c>
    </row>
    <row r="19" spans="1:8" x14ac:dyDescent="0.25">
      <c r="A19" s="31" t="s">
        <v>15</v>
      </c>
      <c r="B19" s="31"/>
      <c r="C19" s="31"/>
      <c r="D19" s="31"/>
      <c r="E19" s="31"/>
      <c r="F19" s="31"/>
      <c r="G19" s="31"/>
      <c r="H19" s="31"/>
    </row>
    <row r="20" spans="1:8" ht="30" customHeight="1" x14ac:dyDescent="0.25">
      <c r="A20" s="4" t="s">
        <v>116</v>
      </c>
      <c r="B20" s="2" t="s">
        <v>117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137</v>
      </c>
      <c r="B24" s="2" t="s">
        <v>136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1" t="s">
        <v>13</v>
      </c>
      <c r="B29" s="31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1" t="s">
        <v>16</v>
      </c>
      <c r="B30" s="31"/>
      <c r="C30" s="31"/>
      <c r="D30" s="31"/>
      <c r="E30" s="31"/>
      <c r="F30" s="31"/>
      <c r="G30" s="31"/>
      <c r="H30" s="31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142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1" t="s">
        <v>13</v>
      </c>
      <c r="B34" s="31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1" t="s">
        <v>13</v>
      </c>
      <c r="B42" s="31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31" t="s">
        <v>12</v>
      </c>
      <c r="B43" s="31"/>
      <c r="C43" s="4">
        <f>SUM(C15+C18+C29+C34+C42)</f>
        <v>1537</v>
      </c>
      <c r="D43" s="4">
        <v>1685</v>
      </c>
      <c r="E43" s="4">
        <f t="shared" ref="E43:F43" si="5">SUM(E15+E18+E29+E34+E42)</f>
        <v>1805</v>
      </c>
      <c r="F43" s="4">
        <f t="shared" si="5"/>
        <v>1456.45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</sheetData>
  <mergeCells count="21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1350-57C5-42A4-B301-A2FDE0F6B0BD}">
  <dimension ref="A1:H43"/>
  <sheetViews>
    <sheetView topLeftCell="A4" workbookViewId="0">
      <selection activeCell="A17" sqref="A17:H1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32" t="s">
        <v>68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20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173</v>
      </c>
      <c r="B5" s="35"/>
      <c r="C5" s="35"/>
      <c r="D5" s="35"/>
      <c r="E5" s="35"/>
      <c r="F5" s="35"/>
      <c r="G5" s="35"/>
      <c r="H5" s="35"/>
    </row>
    <row r="6" spans="1:8" x14ac:dyDescent="0.25">
      <c r="A6" s="32"/>
      <c r="B6" s="32"/>
      <c r="C6" s="32"/>
      <c r="D6" s="32"/>
      <c r="E6" s="32"/>
      <c r="F6" s="32"/>
      <c r="G6" s="32"/>
      <c r="H6" s="32"/>
    </row>
    <row r="7" spans="1:8" x14ac:dyDescent="0.25">
      <c r="A7" s="31" t="s">
        <v>5</v>
      </c>
      <c r="B7" s="31" t="s">
        <v>6</v>
      </c>
      <c r="C7" s="31" t="s">
        <v>9</v>
      </c>
      <c r="D7" s="31"/>
      <c r="E7" s="31"/>
      <c r="F7" s="31" t="s">
        <v>10</v>
      </c>
      <c r="G7" s="31"/>
      <c r="H7" s="31"/>
    </row>
    <row r="8" spans="1:8" x14ac:dyDescent="0.25">
      <c r="A8" s="31"/>
      <c r="B8" s="31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36" t="s">
        <v>11</v>
      </c>
      <c r="B9" s="36"/>
      <c r="C9" s="36"/>
      <c r="D9" s="36"/>
      <c r="E9" s="36"/>
      <c r="F9" s="36"/>
      <c r="G9" s="36"/>
      <c r="H9" s="36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128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1" t="s">
        <v>13</v>
      </c>
      <c r="B15" s="31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1" t="s">
        <v>14</v>
      </c>
      <c r="B16" s="31"/>
      <c r="C16" s="31"/>
      <c r="D16" s="31"/>
      <c r="E16" s="31"/>
      <c r="F16" s="31"/>
      <c r="G16" s="31"/>
      <c r="H16" s="31"/>
    </row>
    <row r="17" spans="1:8" x14ac:dyDescent="0.25">
      <c r="A17" s="4" t="s">
        <v>30</v>
      </c>
      <c r="B17" s="2" t="s">
        <v>170</v>
      </c>
      <c r="C17" s="4">
        <v>150</v>
      </c>
      <c r="D17" s="4">
        <v>200</v>
      </c>
      <c r="E17" s="4">
        <v>150</v>
      </c>
      <c r="F17" s="4">
        <v>66</v>
      </c>
      <c r="G17" s="4">
        <v>88</v>
      </c>
      <c r="H17" s="4">
        <v>66</v>
      </c>
    </row>
    <row r="18" spans="1:8" x14ac:dyDescent="0.25">
      <c r="A18" s="31" t="s">
        <v>13</v>
      </c>
      <c r="B18" s="31"/>
      <c r="C18" s="4">
        <f>SUM(C17)</f>
        <v>150</v>
      </c>
      <c r="D18" s="4">
        <v>0</v>
      </c>
      <c r="E18" s="4">
        <f t="shared" ref="E18:H18" si="0">SUM(E17)</f>
        <v>150</v>
      </c>
      <c r="F18" s="4">
        <f t="shared" si="0"/>
        <v>66</v>
      </c>
      <c r="G18" s="4">
        <v>88</v>
      </c>
      <c r="H18" s="4">
        <f t="shared" si="0"/>
        <v>66</v>
      </c>
    </row>
    <row r="19" spans="1:8" x14ac:dyDescent="0.25">
      <c r="A19" s="31" t="s">
        <v>15</v>
      </c>
      <c r="B19" s="31"/>
      <c r="C19" s="31"/>
      <c r="D19" s="31"/>
      <c r="E19" s="31"/>
      <c r="F19" s="31"/>
      <c r="G19" s="31"/>
      <c r="H19" s="31"/>
    </row>
    <row r="20" spans="1:8" ht="26.25" customHeight="1" x14ac:dyDescent="0.25">
      <c r="A20" s="4">
        <v>149</v>
      </c>
      <c r="B20" s="2" t="s">
        <v>141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1" t="s">
        <v>13</v>
      </c>
      <c r="B29" s="31"/>
      <c r="C29" s="4">
        <f>SUM(C20+C21+C22+C23+C24+C25+C26+C27+C28)</f>
        <v>525</v>
      </c>
      <c r="D29" s="4">
        <v>615</v>
      </c>
      <c r="E29" s="4">
        <f t="shared" ref="E29:H29" si="1">SUM(E20+E21+E22+E23+E24+E25+E26+E27+E28)</f>
        <v>615</v>
      </c>
      <c r="F29" s="4">
        <f t="shared" si="1"/>
        <v>533.5</v>
      </c>
      <c r="G29" s="4">
        <v>637</v>
      </c>
      <c r="H29" s="4">
        <f t="shared" si="1"/>
        <v>637</v>
      </c>
    </row>
    <row r="30" spans="1:8" x14ac:dyDescent="0.25">
      <c r="A30" s="31" t="s">
        <v>16</v>
      </c>
      <c r="B30" s="31"/>
      <c r="C30" s="31"/>
      <c r="D30" s="31"/>
      <c r="E30" s="31"/>
      <c r="F30" s="31"/>
      <c r="G30" s="31"/>
      <c r="H30" s="31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50</v>
      </c>
      <c r="E32" s="4">
        <v>50</v>
      </c>
      <c r="F32" s="4">
        <v>144.1</v>
      </c>
      <c r="G32" s="4">
        <v>144.4</v>
      </c>
      <c r="H32" s="4">
        <v>144.4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1" t="s">
        <v>13</v>
      </c>
      <c r="B34" s="31"/>
      <c r="C34" s="4">
        <f>SUM(C31+C32+C33)</f>
        <v>200</v>
      </c>
      <c r="D34" s="4">
        <v>250</v>
      </c>
      <c r="E34" s="4">
        <f t="shared" ref="E34:H34" si="2">SUM(E31+E32+E33)</f>
        <v>230</v>
      </c>
      <c r="F34" s="4">
        <f t="shared" si="2"/>
        <v>223.6</v>
      </c>
      <c r="G34" s="4">
        <v>250.4</v>
      </c>
      <c r="H34" s="4">
        <f t="shared" si="2"/>
        <v>239.8</v>
      </c>
    </row>
    <row r="35" spans="1:8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  <row r="36" spans="1:8" ht="25.5" customHeight="1" x14ac:dyDescent="0.25">
      <c r="A36" s="4">
        <v>208</v>
      </c>
      <c r="B36" s="2" t="s">
        <v>162</v>
      </c>
      <c r="C36" s="4">
        <v>170</v>
      </c>
      <c r="D36" s="4">
        <v>175</v>
      </c>
      <c r="E36" s="4">
        <v>175</v>
      </c>
      <c r="F36" s="4">
        <v>172</v>
      </c>
      <c r="G36" s="4">
        <v>177</v>
      </c>
      <c r="H36" s="4">
        <v>177</v>
      </c>
    </row>
    <row r="37" spans="1:8" ht="19.5" customHeight="1" x14ac:dyDescent="0.25">
      <c r="A37" s="4" t="s">
        <v>59</v>
      </c>
      <c r="B37" s="2" t="s">
        <v>60</v>
      </c>
      <c r="C37" s="4">
        <v>180</v>
      </c>
      <c r="D37" s="4">
        <v>200</v>
      </c>
      <c r="E37" s="4">
        <v>200</v>
      </c>
      <c r="F37" s="4">
        <v>24.5</v>
      </c>
      <c r="G37" s="4">
        <v>27.2</v>
      </c>
      <c r="H37" s="4">
        <v>27.2</v>
      </c>
    </row>
    <row r="38" spans="1:8" ht="16.5" customHeight="1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1" t="s">
        <v>13</v>
      </c>
      <c r="B42" s="31"/>
      <c r="C42" s="4">
        <f>SUM(C36+C37+C38+C39+C40+C41)</f>
        <v>370</v>
      </c>
      <c r="D42" s="4">
        <v>445</v>
      </c>
      <c r="E42" s="4">
        <f>SUM(E36+E37+E38+E39+E40+E41)</f>
        <v>400</v>
      </c>
      <c r="F42" s="4">
        <f>SUM(F36+F37+F38+F39+F40+F41)</f>
        <v>246.5</v>
      </c>
      <c r="G42" s="4">
        <v>389.29999999999995</v>
      </c>
      <c r="H42" s="4">
        <f>SUM(H36+H37+H38+H39+H40+H41)</f>
        <v>266.7</v>
      </c>
    </row>
    <row r="43" spans="1:8" x14ac:dyDescent="0.25">
      <c r="A43" s="31" t="s">
        <v>12</v>
      </c>
      <c r="B43" s="31"/>
      <c r="C43" s="4">
        <f>SUM(C15+C18+C29+C34+C42)</f>
        <v>1600</v>
      </c>
      <c r="D43" s="4">
        <v>1730</v>
      </c>
      <c r="E43" s="4">
        <f>SUM(E15+E18+E29+E34+E42)</f>
        <v>1795</v>
      </c>
      <c r="F43" s="4">
        <f>SUM(F15+F18+F29+F34+F42)</f>
        <v>1351.1</v>
      </c>
      <c r="G43" s="4">
        <v>1660.9</v>
      </c>
      <c r="H43" s="4">
        <f>SUM(H15+H18+H29+H34+H42)</f>
        <v>1556.5</v>
      </c>
    </row>
  </sheetData>
  <mergeCells count="21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F005-333E-4658-A41E-8511DDBD2D81}">
  <dimension ref="A1:H48"/>
  <sheetViews>
    <sheetView workbookViewId="0">
      <selection activeCell="M18" sqref="M18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ht="14.25" customHeight="1" x14ac:dyDescent="0.25"/>
    <row r="2" spans="1:8" ht="13.5" customHeight="1" x14ac:dyDescent="0.25"/>
    <row r="6" spans="1:8" ht="33" customHeight="1" x14ac:dyDescent="0.25">
      <c r="A6" s="32" t="s">
        <v>47</v>
      </c>
      <c r="B6" s="32"/>
      <c r="C6" s="32"/>
      <c r="D6" s="32"/>
      <c r="E6" s="32"/>
      <c r="F6" s="32"/>
      <c r="G6" s="32"/>
      <c r="H6" s="32"/>
    </row>
    <row r="7" spans="1:8" ht="15" customHeight="1" x14ac:dyDescent="0.25">
      <c r="A7" s="33" t="s">
        <v>22</v>
      </c>
      <c r="B7" s="33"/>
      <c r="C7" s="33"/>
      <c r="D7" s="33"/>
      <c r="E7" s="33"/>
      <c r="F7" s="33"/>
      <c r="G7" s="33"/>
      <c r="H7" s="33"/>
    </row>
    <row r="8" spans="1:8" ht="15" customHeight="1" x14ac:dyDescent="0.25">
      <c r="A8" s="32" t="s">
        <v>21</v>
      </c>
      <c r="B8" s="32"/>
      <c r="C8" s="32"/>
      <c r="D8" s="32"/>
      <c r="E8" s="32"/>
      <c r="F8" s="32"/>
      <c r="G8" s="32"/>
      <c r="H8" s="32"/>
    </row>
    <row r="9" spans="1:8" x14ac:dyDescent="0.25">
      <c r="A9" s="32"/>
      <c r="B9" s="32"/>
      <c r="C9" s="32"/>
      <c r="D9" s="32"/>
      <c r="E9" s="32"/>
      <c r="F9" s="32"/>
      <c r="G9" s="32"/>
      <c r="H9" s="32"/>
    </row>
    <row r="10" spans="1:8" ht="15" customHeight="1" x14ac:dyDescent="0.25">
      <c r="A10" s="34" t="s">
        <v>178</v>
      </c>
      <c r="B10" s="35"/>
      <c r="C10" s="35"/>
      <c r="D10" s="35"/>
      <c r="E10" s="35"/>
      <c r="F10" s="35"/>
      <c r="G10" s="35"/>
      <c r="H10" s="35"/>
    </row>
    <row r="11" spans="1:8" x14ac:dyDescent="0.25">
      <c r="A11" s="37"/>
      <c r="B11" s="37"/>
      <c r="C11" s="37"/>
      <c r="D11" s="37"/>
      <c r="E11" s="37"/>
      <c r="F11" s="37"/>
      <c r="G11" s="37"/>
      <c r="H11" s="37"/>
    </row>
    <row r="12" spans="1:8" x14ac:dyDescent="0.25">
      <c r="A12" s="38" t="s">
        <v>5</v>
      </c>
      <c r="B12" s="38" t="s">
        <v>6</v>
      </c>
      <c r="C12" s="40" t="s">
        <v>9</v>
      </c>
      <c r="D12" s="41"/>
      <c r="E12" s="41"/>
      <c r="F12" s="40" t="s">
        <v>10</v>
      </c>
      <c r="G12" s="41"/>
      <c r="H12" s="41"/>
    </row>
    <row r="13" spans="1:8" x14ac:dyDescent="0.25">
      <c r="A13" s="39"/>
      <c r="B13" s="39"/>
      <c r="C13" s="4" t="s">
        <v>7</v>
      </c>
      <c r="D13" s="4" t="s">
        <v>155</v>
      </c>
      <c r="E13" s="4" t="s">
        <v>8</v>
      </c>
      <c r="F13" s="4" t="s">
        <v>7</v>
      </c>
      <c r="G13" s="4" t="s">
        <v>155</v>
      </c>
      <c r="H13" s="4" t="s">
        <v>8</v>
      </c>
    </row>
    <row r="14" spans="1:8" ht="15" customHeight="1" x14ac:dyDescent="0.25">
      <c r="A14" s="43" t="s">
        <v>11</v>
      </c>
      <c r="B14" s="44"/>
      <c r="C14" s="44"/>
      <c r="D14" s="44"/>
      <c r="E14" s="44"/>
      <c r="F14" s="44"/>
      <c r="G14" s="44"/>
      <c r="H14" s="44"/>
    </row>
    <row r="15" spans="1:8" x14ac:dyDescent="0.25">
      <c r="A15" s="4" t="s">
        <v>143</v>
      </c>
      <c r="B15" s="2" t="s">
        <v>144</v>
      </c>
      <c r="C15" s="4">
        <v>130</v>
      </c>
      <c r="D15" s="4">
        <v>180</v>
      </c>
      <c r="E15" s="4">
        <v>160</v>
      </c>
      <c r="F15" s="4">
        <v>113.2</v>
      </c>
      <c r="G15" s="4">
        <v>156.80000000000001</v>
      </c>
      <c r="H15" s="4">
        <v>139.4</v>
      </c>
    </row>
    <row r="16" spans="1:8" x14ac:dyDescent="0.25">
      <c r="A16" s="4" t="s">
        <v>38</v>
      </c>
      <c r="B16" s="1" t="s">
        <v>67</v>
      </c>
      <c r="C16" s="4">
        <v>150</v>
      </c>
      <c r="D16" s="4">
        <v>180</v>
      </c>
      <c r="E16" s="4">
        <v>180</v>
      </c>
      <c r="F16" s="4">
        <v>37.6</v>
      </c>
      <c r="G16" s="4">
        <v>45.2</v>
      </c>
      <c r="H16" s="4">
        <v>45.2</v>
      </c>
    </row>
    <row r="17" spans="1:8" x14ac:dyDescent="0.25">
      <c r="A17" s="4" t="s">
        <v>30</v>
      </c>
      <c r="B17" s="1" t="s">
        <v>23</v>
      </c>
      <c r="C17" s="4">
        <v>10</v>
      </c>
      <c r="D17" s="4">
        <v>15</v>
      </c>
      <c r="E17" s="4">
        <v>15</v>
      </c>
      <c r="F17" s="4">
        <v>24</v>
      </c>
      <c r="G17" s="4">
        <v>36</v>
      </c>
      <c r="H17" s="4">
        <v>36</v>
      </c>
    </row>
    <row r="18" spans="1:8" x14ac:dyDescent="0.25">
      <c r="A18" s="4" t="s">
        <v>30</v>
      </c>
      <c r="B18" s="1" t="s">
        <v>31</v>
      </c>
      <c r="C18" s="4">
        <v>20</v>
      </c>
      <c r="D18" s="4">
        <v>30</v>
      </c>
      <c r="E18" s="4">
        <v>25</v>
      </c>
      <c r="F18" s="4">
        <v>54</v>
      </c>
      <c r="G18" s="4">
        <v>81</v>
      </c>
      <c r="H18" s="4">
        <v>67.5</v>
      </c>
    </row>
    <row r="19" spans="1:8" x14ac:dyDescent="0.25">
      <c r="A19" s="4"/>
      <c r="B19" s="1"/>
      <c r="C19" s="4"/>
      <c r="D19" s="4"/>
      <c r="E19" s="4"/>
      <c r="F19" s="4"/>
      <c r="G19" s="4"/>
      <c r="H19" s="4"/>
    </row>
    <row r="20" spans="1:8" x14ac:dyDescent="0.25">
      <c r="A20" s="40" t="s">
        <v>13</v>
      </c>
      <c r="B20" s="42"/>
      <c r="C20" s="4">
        <f>SUM(C15+C16+C17+C18+C19)</f>
        <v>310</v>
      </c>
      <c r="D20" s="4">
        <v>405</v>
      </c>
      <c r="E20" s="4">
        <f t="shared" ref="E20:H20" si="0">SUM(E15+E16+E17+E18+E19)</f>
        <v>380</v>
      </c>
      <c r="F20" s="4">
        <f t="shared" si="0"/>
        <v>228.8</v>
      </c>
      <c r="G20" s="4">
        <v>319</v>
      </c>
      <c r="H20" s="4">
        <f t="shared" si="0"/>
        <v>288.10000000000002</v>
      </c>
    </row>
    <row r="21" spans="1:8" x14ac:dyDescent="0.25">
      <c r="A21" s="40" t="s">
        <v>14</v>
      </c>
      <c r="B21" s="41"/>
      <c r="C21" s="41"/>
      <c r="D21" s="41"/>
      <c r="E21" s="41"/>
      <c r="F21" s="41"/>
      <c r="G21" s="41"/>
      <c r="H21" s="41"/>
    </row>
    <row r="22" spans="1:8" x14ac:dyDescent="0.25">
      <c r="A22" s="4" t="s">
        <v>30</v>
      </c>
      <c r="B22" s="1" t="s">
        <v>170</v>
      </c>
      <c r="C22" s="4">
        <v>150</v>
      </c>
      <c r="D22" s="4">
        <v>200</v>
      </c>
      <c r="E22" s="4">
        <v>150</v>
      </c>
      <c r="F22" s="16">
        <v>66</v>
      </c>
      <c r="G22" s="16">
        <v>88</v>
      </c>
      <c r="H22" s="4">
        <v>66</v>
      </c>
    </row>
    <row r="23" spans="1:8" x14ac:dyDescent="0.25">
      <c r="A23" s="40" t="s">
        <v>13</v>
      </c>
      <c r="B23" s="42"/>
      <c r="C23" s="4">
        <f>SUM(C22)</f>
        <v>150</v>
      </c>
      <c r="D23" s="4">
        <v>0</v>
      </c>
      <c r="E23" s="4">
        <f t="shared" ref="E23:F23" si="1">SUM(E22)</f>
        <v>150</v>
      </c>
      <c r="F23" s="4">
        <f t="shared" si="1"/>
        <v>66</v>
      </c>
      <c r="G23" s="4">
        <v>88</v>
      </c>
      <c r="H23" s="4">
        <v>66</v>
      </c>
    </row>
    <row r="24" spans="1:8" x14ac:dyDescent="0.25">
      <c r="A24" s="40" t="s">
        <v>15</v>
      </c>
      <c r="B24" s="41"/>
      <c r="C24" s="41"/>
      <c r="D24" s="41"/>
      <c r="E24" s="41"/>
      <c r="F24" s="41"/>
      <c r="G24" s="41"/>
      <c r="H24" s="41"/>
    </row>
    <row r="25" spans="1:8" x14ac:dyDescent="0.25">
      <c r="A25" s="4"/>
      <c r="B25" s="2"/>
      <c r="C25" s="4"/>
      <c r="D25" s="4"/>
      <c r="E25" s="4"/>
      <c r="F25" s="4"/>
      <c r="G25" s="4"/>
      <c r="H25" s="4"/>
    </row>
    <row r="26" spans="1:8" x14ac:dyDescent="0.25">
      <c r="A26" s="4"/>
      <c r="B26" s="1"/>
      <c r="C26" s="4"/>
      <c r="D26" s="4"/>
      <c r="E26" s="4"/>
      <c r="F26" s="4"/>
      <c r="G26" s="4"/>
      <c r="H26" s="4"/>
    </row>
    <row r="27" spans="1:8" ht="26.25" x14ac:dyDescent="0.25">
      <c r="A27" s="4" t="s">
        <v>41</v>
      </c>
      <c r="B27" s="2" t="s">
        <v>145</v>
      </c>
      <c r="C27" s="4">
        <v>150</v>
      </c>
      <c r="D27" s="4">
        <v>180</v>
      </c>
      <c r="E27" s="4">
        <v>180</v>
      </c>
      <c r="F27" s="4">
        <v>61.8</v>
      </c>
      <c r="G27" s="4">
        <v>74.3</v>
      </c>
      <c r="H27" s="4">
        <v>74.3</v>
      </c>
    </row>
    <row r="28" spans="1:8" ht="26.25" x14ac:dyDescent="0.25">
      <c r="A28" s="4" t="s">
        <v>42</v>
      </c>
      <c r="B28" s="2" t="s">
        <v>43</v>
      </c>
      <c r="C28" s="4">
        <v>180</v>
      </c>
      <c r="D28" s="4">
        <v>200</v>
      </c>
      <c r="E28" s="4">
        <v>200</v>
      </c>
      <c r="F28" s="4">
        <v>165.1</v>
      </c>
      <c r="G28" s="4">
        <v>183.4</v>
      </c>
      <c r="H28" s="4">
        <v>183.4</v>
      </c>
    </row>
    <row r="29" spans="1:8" x14ac:dyDescent="0.25">
      <c r="A29" s="4" t="s">
        <v>44</v>
      </c>
      <c r="B29" s="1" t="s">
        <v>45</v>
      </c>
      <c r="C29" s="4">
        <v>150</v>
      </c>
      <c r="D29" s="4">
        <v>180</v>
      </c>
      <c r="E29" s="4">
        <v>180</v>
      </c>
      <c r="F29" s="4">
        <v>60.8</v>
      </c>
      <c r="G29" s="4">
        <v>72.900000000000006</v>
      </c>
      <c r="H29" s="4">
        <v>72.900000000000006</v>
      </c>
    </row>
    <row r="30" spans="1:8" x14ac:dyDescent="0.25">
      <c r="A30" s="4" t="s">
        <v>30</v>
      </c>
      <c r="B30" s="1" t="s">
        <v>0</v>
      </c>
      <c r="C30" s="4">
        <v>20</v>
      </c>
      <c r="D30" s="4">
        <v>25</v>
      </c>
      <c r="E30" s="4">
        <v>25</v>
      </c>
      <c r="F30" s="4">
        <v>50</v>
      </c>
      <c r="G30" s="4">
        <v>62.5</v>
      </c>
      <c r="H30" s="4">
        <v>62.5</v>
      </c>
    </row>
    <row r="31" spans="1:8" x14ac:dyDescent="0.25">
      <c r="A31" s="4" t="s">
        <v>30</v>
      </c>
      <c r="B31" s="1" t="s">
        <v>36</v>
      </c>
      <c r="C31" s="4">
        <v>20</v>
      </c>
      <c r="D31" s="4">
        <v>25</v>
      </c>
      <c r="E31" s="4">
        <v>25</v>
      </c>
      <c r="F31" s="4">
        <v>44</v>
      </c>
      <c r="G31" s="4">
        <v>55</v>
      </c>
      <c r="H31" s="4">
        <v>55</v>
      </c>
    </row>
    <row r="32" spans="1:8" x14ac:dyDescent="0.25">
      <c r="A32" s="4"/>
      <c r="B32" s="1"/>
      <c r="C32" s="4"/>
      <c r="D32" s="4"/>
      <c r="E32" s="4"/>
      <c r="F32" s="4"/>
      <c r="G32" s="4"/>
      <c r="H32" s="4"/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40" t="s">
        <v>13</v>
      </c>
      <c r="B34" s="42"/>
      <c r="C34" s="4">
        <f>SUM(C25+C26+C27+C28+C29+C30+C31+C32+C33)</f>
        <v>520</v>
      </c>
      <c r="D34" s="4">
        <v>610</v>
      </c>
      <c r="E34" s="4">
        <f t="shared" ref="E34:H34" si="2">SUM(E25+E26+E27+E28+E29+E30+E31+E32+E33)</f>
        <v>610</v>
      </c>
      <c r="F34" s="4">
        <f t="shared" si="2"/>
        <v>381.7</v>
      </c>
      <c r="G34" s="4">
        <v>448.1</v>
      </c>
      <c r="H34" s="4">
        <f t="shared" si="2"/>
        <v>448.1</v>
      </c>
    </row>
    <row r="35" spans="1:8" x14ac:dyDescent="0.25">
      <c r="A35" s="40" t="s">
        <v>16</v>
      </c>
      <c r="B35" s="41"/>
      <c r="C35" s="41"/>
      <c r="D35" s="41"/>
      <c r="E35" s="41"/>
      <c r="F35" s="41"/>
      <c r="G35" s="41"/>
      <c r="H35" s="41"/>
    </row>
    <row r="36" spans="1:8" x14ac:dyDescent="0.25">
      <c r="A36" s="4" t="s">
        <v>30</v>
      </c>
      <c r="B36" s="1" t="s">
        <v>1</v>
      </c>
      <c r="C36" s="4">
        <v>150</v>
      </c>
      <c r="D36" s="4">
        <v>200</v>
      </c>
      <c r="E36" s="4">
        <v>180</v>
      </c>
      <c r="F36" s="4">
        <v>79.5</v>
      </c>
      <c r="G36" s="4">
        <v>106</v>
      </c>
      <c r="H36" s="4">
        <v>95.4</v>
      </c>
    </row>
    <row r="37" spans="1:8" x14ac:dyDescent="0.25">
      <c r="A37" s="4" t="s">
        <v>30</v>
      </c>
      <c r="B37" s="1" t="s">
        <v>118</v>
      </c>
      <c r="C37" s="4">
        <v>36</v>
      </c>
      <c r="D37" s="4">
        <v>36</v>
      </c>
      <c r="E37" s="4">
        <v>36</v>
      </c>
      <c r="F37" s="4">
        <v>183.6</v>
      </c>
      <c r="G37" s="4">
        <v>183.6</v>
      </c>
      <c r="H37" s="4">
        <v>183.6</v>
      </c>
    </row>
    <row r="38" spans="1:8" x14ac:dyDescent="0.25">
      <c r="A38" s="4"/>
      <c r="B38" s="1"/>
      <c r="C38" s="4"/>
      <c r="D38" s="4"/>
      <c r="E38" s="4"/>
      <c r="F38" s="4"/>
      <c r="G38" s="4"/>
      <c r="H38" s="4"/>
    </row>
    <row r="39" spans="1:8" x14ac:dyDescent="0.25">
      <c r="A39" s="40" t="s">
        <v>13</v>
      </c>
      <c r="B39" s="42"/>
      <c r="C39" s="4">
        <f>SUM(C36+C37+C38)</f>
        <v>186</v>
      </c>
      <c r="D39" s="4">
        <v>236</v>
      </c>
      <c r="E39" s="4">
        <f t="shared" ref="E39:H39" si="3">SUM(E36+E37+E38)</f>
        <v>216</v>
      </c>
      <c r="F39" s="4">
        <f t="shared" si="3"/>
        <v>263.10000000000002</v>
      </c>
      <c r="G39" s="4">
        <v>289.60000000000002</v>
      </c>
      <c r="H39" s="4">
        <f t="shared" si="3"/>
        <v>279</v>
      </c>
    </row>
    <row r="40" spans="1:8" x14ac:dyDescent="0.25">
      <c r="A40" s="40" t="s">
        <v>17</v>
      </c>
      <c r="B40" s="41"/>
      <c r="C40" s="41"/>
      <c r="D40" s="41"/>
      <c r="E40" s="41"/>
      <c r="F40" s="41"/>
      <c r="G40" s="41"/>
      <c r="H40" s="41"/>
    </row>
    <row r="41" spans="1:8" x14ac:dyDescent="0.25">
      <c r="A41" s="4" t="s">
        <v>89</v>
      </c>
      <c r="B41" s="1" t="s">
        <v>119</v>
      </c>
      <c r="C41" s="4">
        <v>120</v>
      </c>
      <c r="D41" s="4">
        <v>150</v>
      </c>
      <c r="E41" s="4">
        <v>150</v>
      </c>
      <c r="F41" s="4">
        <v>243.3</v>
      </c>
      <c r="G41" s="4">
        <v>304.2</v>
      </c>
      <c r="H41" s="4">
        <v>304.2</v>
      </c>
    </row>
    <row r="42" spans="1:8" x14ac:dyDescent="0.25">
      <c r="A42" s="4" t="s">
        <v>120</v>
      </c>
      <c r="B42" s="1" t="s">
        <v>121</v>
      </c>
      <c r="C42" s="4">
        <v>30</v>
      </c>
      <c r="D42" s="4">
        <v>30</v>
      </c>
      <c r="E42" s="4">
        <v>30</v>
      </c>
      <c r="F42" s="4">
        <v>99</v>
      </c>
      <c r="G42" s="4">
        <v>99</v>
      </c>
      <c r="H42" s="4">
        <v>99</v>
      </c>
    </row>
    <row r="43" spans="1:8" x14ac:dyDescent="0.25">
      <c r="A43" s="4" t="s">
        <v>76</v>
      </c>
      <c r="B43" s="1" t="s">
        <v>122</v>
      </c>
      <c r="C43" s="4">
        <v>150</v>
      </c>
      <c r="D43" s="4">
        <v>200</v>
      </c>
      <c r="E43" s="4">
        <v>180</v>
      </c>
      <c r="F43" s="4">
        <v>0.5</v>
      </c>
      <c r="G43" s="4">
        <v>0.66</v>
      </c>
      <c r="H43" s="4">
        <v>0.6</v>
      </c>
    </row>
    <row r="44" spans="1:8" x14ac:dyDescent="0.25">
      <c r="A44" s="4" t="s">
        <v>30</v>
      </c>
      <c r="B44" s="1" t="s">
        <v>0</v>
      </c>
      <c r="C44" s="4">
        <v>20</v>
      </c>
      <c r="D44" s="4">
        <v>25</v>
      </c>
      <c r="E44" s="4">
        <v>25</v>
      </c>
      <c r="F44" s="4">
        <v>50</v>
      </c>
      <c r="G44" s="4">
        <v>62.5</v>
      </c>
      <c r="H44" s="4">
        <v>62.5</v>
      </c>
    </row>
    <row r="45" spans="1:8" x14ac:dyDescent="0.25">
      <c r="A45" s="4"/>
      <c r="B45" s="1"/>
      <c r="C45" s="4"/>
      <c r="D45" s="4"/>
      <c r="E45" s="4"/>
      <c r="F45" s="4"/>
      <c r="G45" s="4"/>
      <c r="H45" s="4"/>
    </row>
    <row r="46" spans="1:8" x14ac:dyDescent="0.25">
      <c r="A46" s="4"/>
      <c r="B46" s="1"/>
      <c r="C46" s="4"/>
      <c r="D46" s="4"/>
      <c r="E46" s="4"/>
      <c r="F46" s="4"/>
      <c r="G46" s="4"/>
      <c r="H46" s="4"/>
    </row>
    <row r="47" spans="1:8" x14ac:dyDescent="0.25">
      <c r="A47" s="31" t="s">
        <v>13</v>
      </c>
      <c r="B47" s="31"/>
      <c r="C47" s="4">
        <f>SUM(C41+C42+C43+C44+C45+C46)</f>
        <v>320</v>
      </c>
      <c r="D47" s="4">
        <v>405</v>
      </c>
      <c r="E47" s="4">
        <f t="shared" ref="E47:H47" si="4">SUM(E41+E42+E43+E44+E45+E46)</f>
        <v>385</v>
      </c>
      <c r="F47" s="4">
        <f t="shared" si="4"/>
        <v>392.8</v>
      </c>
      <c r="G47" s="4">
        <v>466.36</v>
      </c>
      <c r="H47" s="4">
        <f t="shared" si="4"/>
        <v>466.3</v>
      </c>
    </row>
    <row r="48" spans="1:8" x14ac:dyDescent="0.25">
      <c r="A48" s="31" t="s">
        <v>12</v>
      </c>
      <c r="B48" s="31"/>
      <c r="C48" s="4">
        <f>SUM(C20+C23+C34+C39+C47)</f>
        <v>1486</v>
      </c>
      <c r="D48" s="4">
        <v>1656</v>
      </c>
      <c r="E48" s="4">
        <f t="shared" ref="E48:H48" si="5">SUM(E20+E23+E34+E39+E47)</f>
        <v>1741</v>
      </c>
      <c r="F48" s="4">
        <f t="shared" si="5"/>
        <v>1332.4</v>
      </c>
      <c r="G48" s="4">
        <v>1523.06</v>
      </c>
      <c r="H48" s="4">
        <f t="shared" si="5"/>
        <v>1547.5</v>
      </c>
    </row>
  </sheetData>
  <mergeCells count="21">
    <mergeCell ref="A35:H35"/>
    <mergeCell ref="A39:B39"/>
    <mergeCell ref="A40:H40"/>
    <mergeCell ref="A47:B47"/>
    <mergeCell ref="A48:B48"/>
    <mergeCell ref="A6:H6"/>
    <mergeCell ref="A7:H7"/>
    <mergeCell ref="A8:H8"/>
    <mergeCell ref="A34:B34"/>
    <mergeCell ref="A9:H9"/>
    <mergeCell ref="A10:H10"/>
    <mergeCell ref="A11:H11"/>
    <mergeCell ref="A12:A13"/>
    <mergeCell ref="B12:B13"/>
    <mergeCell ref="C12:E12"/>
    <mergeCell ref="F12:H12"/>
    <mergeCell ref="A14:H14"/>
    <mergeCell ref="A20:B20"/>
    <mergeCell ref="A21:H21"/>
    <mergeCell ref="A23:B23"/>
    <mergeCell ref="A24:H24"/>
  </mergeCells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0A3C-AD1F-4969-81B0-D0F4255EB946}">
  <dimension ref="A1:J42"/>
  <sheetViews>
    <sheetView topLeftCell="A22" workbookViewId="0">
      <selection activeCell="I14" sqref="I14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10" x14ac:dyDescent="0.25">
      <c r="A1" s="32" t="s">
        <v>175</v>
      </c>
      <c r="B1" s="32"/>
      <c r="C1" s="32"/>
      <c r="D1" s="32"/>
      <c r="E1" s="32"/>
      <c r="F1" s="32"/>
      <c r="G1" s="32"/>
      <c r="H1" s="32"/>
    </row>
    <row r="2" spans="1:10" x14ac:dyDescent="0.25">
      <c r="A2" s="33" t="s">
        <v>22</v>
      </c>
      <c r="B2" s="33"/>
      <c r="C2" s="33"/>
      <c r="D2" s="33"/>
      <c r="E2" s="33"/>
      <c r="F2" s="33"/>
      <c r="G2" s="33"/>
      <c r="H2" s="33"/>
    </row>
    <row r="3" spans="1:10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10" x14ac:dyDescent="0.25">
      <c r="A4" s="32"/>
      <c r="B4" s="32"/>
      <c r="C4" s="32"/>
      <c r="D4" s="32"/>
      <c r="E4" s="32"/>
      <c r="F4" s="32"/>
      <c r="G4" s="32"/>
      <c r="H4" s="32"/>
    </row>
    <row r="5" spans="1:10" x14ac:dyDescent="0.25">
      <c r="A5" s="51" t="s">
        <v>174</v>
      </c>
      <c r="B5" s="52"/>
      <c r="C5" s="52"/>
      <c r="D5" s="52"/>
      <c r="E5" s="52"/>
      <c r="F5" s="52"/>
      <c r="G5" s="52"/>
      <c r="H5" s="52"/>
      <c r="I5" s="22"/>
      <c r="J5" s="22"/>
    </row>
    <row r="6" spans="1:10" ht="12.75" customHeight="1" x14ac:dyDescent="0.25">
      <c r="A6" s="53"/>
      <c r="B6" s="53"/>
      <c r="C6" s="53"/>
      <c r="D6" s="53"/>
      <c r="E6" s="53"/>
      <c r="F6" s="53"/>
      <c r="G6" s="53"/>
      <c r="H6" s="53"/>
      <c r="I6" s="22"/>
      <c r="J6" s="22"/>
    </row>
    <row r="7" spans="1:10" x14ac:dyDescent="0.25">
      <c r="A7" s="54" t="s">
        <v>5</v>
      </c>
      <c r="B7" s="55" t="s">
        <v>6</v>
      </c>
      <c r="C7" s="55" t="s">
        <v>9</v>
      </c>
      <c r="D7" s="55"/>
      <c r="E7" s="55"/>
      <c r="F7" s="55" t="s">
        <v>10</v>
      </c>
      <c r="G7" s="55"/>
      <c r="H7" s="55"/>
      <c r="I7" s="22"/>
      <c r="J7" s="22"/>
    </row>
    <row r="8" spans="1:10" x14ac:dyDescent="0.25">
      <c r="A8" s="54"/>
      <c r="B8" s="55"/>
      <c r="C8" s="23" t="s">
        <v>7</v>
      </c>
      <c r="D8" s="23" t="s">
        <v>155</v>
      </c>
      <c r="E8" s="23" t="s">
        <v>8</v>
      </c>
      <c r="F8" s="23" t="s">
        <v>7</v>
      </c>
      <c r="G8" s="23" t="s">
        <v>155</v>
      </c>
      <c r="H8" s="23" t="s">
        <v>8</v>
      </c>
      <c r="I8" s="22"/>
      <c r="J8" s="22"/>
    </row>
    <row r="9" spans="1:10" x14ac:dyDescent="0.25">
      <c r="A9" s="56" t="s">
        <v>11</v>
      </c>
      <c r="B9" s="56"/>
      <c r="C9" s="56"/>
      <c r="D9" s="56"/>
      <c r="E9" s="56"/>
      <c r="F9" s="56"/>
      <c r="G9" s="56"/>
      <c r="H9" s="56"/>
      <c r="I9" s="22"/>
      <c r="J9" s="22"/>
    </row>
    <row r="10" spans="1:10" ht="34.5" customHeight="1" x14ac:dyDescent="0.25">
      <c r="A10" s="15" t="s">
        <v>63</v>
      </c>
      <c r="B10" s="24" t="s">
        <v>64</v>
      </c>
      <c r="C10" s="25">
        <v>150</v>
      </c>
      <c r="D10" s="25">
        <v>184</v>
      </c>
      <c r="E10" s="25">
        <v>184</v>
      </c>
      <c r="F10" s="25">
        <v>100.7</v>
      </c>
      <c r="G10" s="25">
        <v>184</v>
      </c>
      <c r="H10" s="25">
        <v>184</v>
      </c>
      <c r="I10" s="22"/>
      <c r="J10" s="22"/>
    </row>
    <row r="11" spans="1:10" ht="30" customHeight="1" x14ac:dyDescent="0.25">
      <c r="A11" s="15" t="s">
        <v>30</v>
      </c>
      <c r="B11" s="24" t="s">
        <v>31</v>
      </c>
      <c r="C11" s="25">
        <v>20</v>
      </c>
      <c r="D11" s="25">
        <v>25</v>
      </c>
      <c r="E11" s="25">
        <v>25</v>
      </c>
      <c r="F11" s="25">
        <v>54</v>
      </c>
      <c r="G11" s="25">
        <v>25</v>
      </c>
      <c r="H11" s="25">
        <v>25</v>
      </c>
      <c r="I11" s="22"/>
      <c r="J11" s="22"/>
    </row>
    <row r="12" spans="1:10" ht="12.75" customHeight="1" x14ac:dyDescent="0.25">
      <c r="A12" s="15" t="s">
        <v>61</v>
      </c>
      <c r="B12" s="24" t="s">
        <v>62</v>
      </c>
      <c r="C12" s="25">
        <v>10</v>
      </c>
      <c r="D12" s="25">
        <v>11</v>
      </c>
      <c r="E12" s="25">
        <v>11</v>
      </c>
      <c r="F12" s="25">
        <v>52</v>
      </c>
      <c r="G12" s="25">
        <v>11</v>
      </c>
      <c r="H12" s="25">
        <v>11</v>
      </c>
      <c r="I12" s="22"/>
      <c r="J12" s="22"/>
    </row>
    <row r="13" spans="1:10" ht="12.75" customHeight="1" x14ac:dyDescent="0.25">
      <c r="A13" s="15">
        <v>508</v>
      </c>
      <c r="B13" s="24" t="s">
        <v>24</v>
      </c>
      <c r="C13" s="25">
        <v>150</v>
      </c>
      <c r="D13" s="25">
        <v>180</v>
      </c>
      <c r="E13" s="25">
        <v>180</v>
      </c>
      <c r="F13" s="25">
        <v>96.2</v>
      </c>
      <c r="G13" s="25">
        <v>180</v>
      </c>
      <c r="H13" s="25">
        <v>180</v>
      </c>
      <c r="I13" s="22"/>
      <c r="J13" s="22"/>
    </row>
    <row r="14" spans="1:10" x14ac:dyDescent="0.25">
      <c r="A14" s="15"/>
      <c r="B14" s="24"/>
      <c r="C14" s="25"/>
      <c r="D14" s="25"/>
      <c r="E14" s="25"/>
      <c r="F14" s="25"/>
      <c r="G14" s="25"/>
      <c r="H14" s="25"/>
      <c r="I14" s="22"/>
      <c r="J14" s="22"/>
    </row>
    <row r="15" spans="1:10" x14ac:dyDescent="0.25">
      <c r="A15" s="54" t="s">
        <v>13</v>
      </c>
      <c r="B15" s="54"/>
      <c r="C15" s="15">
        <v>350</v>
      </c>
      <c r="D15" s="15">
        <v>400</v>
      </c>
      <c r="E15" s="15">
        <v>400</v>
      </c>
      <c r="F15" s="15">
        <v>275.5</v>
      </c>
      <c r="G15" s="15">
        <v>400</v>
      </c>
      <c r="H15" s="15">
        <v>400</v>
      </c>
      <c r="I15" s="22"/>
      <c r="J15" s="22"/>
    </row>
    <row r="16" spans="1:10" x14ac:dyDescent="0.25">
      <c r="A16" s="54" t="s">
        <v>14</v>
      </c>
      <c r="B16" s="54"/>
      <c r="C16" s="54"/>
      <c r="D16" s="54"/>
      <c r="E16" s="54"/>
      <c r="F16" s="54"/>
      <c r="G16" s="54"/>
      <c r="H16" s="54"/>
      <c r="I16" s="22"/>
      <c r="J16" s="22"/>
    </row>
    <row r="17" spans="1:10" x14ac:dyDescent="0.25">
      <c r="A17" s="15" t="s">
        <v>30</v>
      </c>
      <c r="B17" s="26" t="s">
        <v>170</v>
      </c>
      <c r="C17" s="15">
        <v>150</v>
      </c>
      <c r="D17" s="15">
        <v>150</v>
      </c>
      <c r="E17" s="15">
        <v>150</v>
      </c>
      <c r="F17" s="15">
        <v>66</v>
      </c>
      <c r="G17" s="15">
        <v>66</v>
      </c>
      <c r="H17" s="15">
        <v>66</v>
      </c>
      <c r="I17" s="22"/>
      <c r="J17" s="22"/>
    </row>
    <row r="18" spans="1:10" x14ac:dyDescent="0.25">
      <c r="A18" s="54" t="s">
        <v>13</v>
      </c>
      <c r="B18" s="54"/>
      <c r="C18" s="15">
        <f>SUM(C17)</f>
        <v>150</v>
      </c>
      <c r="D18" s="15">
        <v>150</v>
      </c>
      <c r="E18" s="15">
        <f t="shared" ref="E18:H18" si="0">SUM(E17)</f>
        <v>150</v>
      </c>
      <c r="F18" s="15">
        <f t="shared" si="0"/>
        <v>66</v>
      </c>
      <c r="G18" s="15">
        <v>66</v>
      </c>
      <c r="H18" s="15">
        <f t="shared" si="0"/>
        <v>66</v>
      </c>
      <c r="I18" s="22"/>
      <c r="J18" s="22"/>
    </row>
    <row r="19" spans="1:10" x14ac:dyDescent="0.25">
      <c r="A19" s="54" t="s">
        <v>15</v>
      </c>
      <c r="B19" s="54"/>
      <c r="C19" s="54"/>
      <c r="D19" s="54"/>
      <c r="E19" s="54"/>
      <c r="F19" s="54"/>
      <c r="G19" s="54"/>
      <c r="H19" s="54"/>
      <c r="I19" s="22"/>
      <c r="J19" s="22"/>
    </row>
    <row r="20" spans="1:10" ht="26.25" customHeight="1" x14ac:dyDescent="0.25">
      <c r="A20" s="3">
        <v>147</v>
      </c>
      <c r="B20" s="9" t="s">
        <v>97</v>
      </c>
      <c r="C20" s="8">
        <v>150</v>
      </c>
      <c r="D20" s="8">
        <v>180</v>
      </c>
      <c r="E20" s="8">
        <v>180</v>
      </c>
      <c r="F20" s="8">
        <v>58.9</v>
      </c>
      <c r="G20" s="8">
        <v>70.8</v>
      </c>
      <c r="H20" s="8">
        <v>70.8</v>
      </c>
    </row>
    <row r="21" spans="1:10" ht="14.25" customHeight="1" x14ac:dyDescent="0.25">
      <c r="A21" s="3" t="s">
        <v>165</v>
      </c>
      <c r="B21" s="9" t="s">
        <v>166</v>
      </c>
      <c r="C21" s="8">
        <v>120</v>
      </c>
      <c r="D21" s="8">
        <v>130</v>
      </c>
      <c r="E21" s="8">
        <v>130</v>
      </c>
      <c r="F21" s="8">
        <v>142.80000000000001</v>
      </c>
      <c r="G21" s="8">
        <v>154.69999999999999</v>
      </c>
      <c r="H21" s="8">
        <v>154.69999999999999</v>
      </c>
    </row>
    <row r="22" spans="1:10" ht="25.5" customHeight="1" x14ac:dyDescent="0.25">
      <c r="A22" s="4">
        <v>417</v>
      </c>
      <c r="B22" s="9" t="s">
        <v>167</v>
      </c>
      <c r="C22" s="8">
        <v>60</v>
      </c>
      <c r="D22" s="8">
        <v>80</v>
      </c>
      <c r="E22" s="8">
        <v>80</v>
      </c>
      <c r="F22" s="8">
        <v>88.1</v>
      </c>
      <c r="G22" s="8">
        <v>117.4</v>
      </c>
      <c r="H22" s="8">
        <v>117.4</v>
      </c>
    </row>
    <row r="23" spans="1:10" ht="14.25" customHeight="1" x14ac:dyDescent="0.25">
      <c r="A23" s="4" t="s">
        <v>77</v>
      </c>
      <c r="B23" s="9" t="s">
        <v>78</v>
      </c>
      <c r="C23" s="8">
        <v>150</v>
      </c>
      <c r="D23" s="8">
        <v>180</v>
      </c>
      <c r="E23" s="8">
        <v>180</v>
      </c>
      <c r="F23" s="8">
        <v>32.1</v>
      </c>
      <c r="G23" s="8">
        <v>38.4</v>
      </c>
      <c r="H23" s="8">
        <v>38.4</v>
      </c>
    </row>
    <row r="24" spans="1:10" ht="13.5" customHeight="1" x14ac:dyDescent="0.25">
      <c r="A24" s="4" t="s">
        <v>30</v>
      </c>
      <c r="B24" s="9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10" ht="23.25" customHeight="1" x14ac:dyDescent="0.25">
      <c r="A25" s="3" t="s">
        <v>30</v>
      </c>
      <c r="B25" s="9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10" x14ac:dyDescent="0.25">
      <c r="A26" s="4"/>
      <c r="B26" s="2"/>
      <c r="C26" s="4"/>
      <c r="D26" s="4"/>
      <c r="E26" s="4"/>
      <c r="F26" s="4"/>
      <c r="G26" s="4"/>
      <c r="H26" s="4"/>
    </row>
    <row r="27" spans="1:10" x14ac:dyDescent="0.25">
      <c r="A27" s="4"/>
      <c r="B27" s="2"/>
      <c r="C27" s="4"/>
      <c r="D27" s="4"/>
      <c r="E27" s="4"/>
      <c r="F27" s="4"/>
      <c r="G27" s="4"/>
      <c r="H27" s="4"/>
    </row>
    <row r="28" spans="1:10" x14ac:dyDescent="0.25">
      <c r="A28" s="31" t="s">
        <v>13</v>
      </c>
      <c r="B28" s="31"/>
      <c r="C28" s="4">
        <v>500</v>
      </c>
      <c r="D28" s="4">
        <v>620</v>
      </c>
      <c r="E28" s="4">
        <v>620</v>
      </c>
      <c r="F28" s="4">
        <v>436.6</v>
      </c>
      <c r="G28" s="4">
        <v>557.1</v>
      </c>
      <c r="H28" s="4">
        <v>557.1</v>
      </c>
    </row>
    <row r="29" spans="1:10" x14ac:dyDescent="0.25">
      <c r="A29" s="31" t="s">
        <v>16</v>
      </c>
      <c r="B29" s="31"/>
      <c r="C29" s="31"/>
      <c r="D29" s="31"/>
      <c r="E29" s="31"/>
      <c r="F29" s="31"/>
      <c r="G29" s="31"/>
      <c r="H29" s="31"/>
    </row>
    <row r="30" spans="1:10" ht="25.5" customHeight="1" x14ac:dyDescent="0.25">
      <c r="A30" s="4" t="s">
        <v>30</v>
      </c>
      <c r="B30" s="2" t="s">
        <v>1</v>
      </c>
      <c r="C30" s="4">
        <v>150</v>
      </c>
      <c r="D30" s="4">
        <v>200</v>
      </c>
      <c r="E30" s="4">
        <v>180</v>
      </c>
      <c r="F30" s="4">
        <v>79.5</v>
      </c>
      <c r="G30" s="4">
        <v>106</v>
      </c>
      <c r="H30" s="4">
        <v>95.4</v>
      </c>
    </row>
    <row r="31" spans="1:10" ht="18" customHeight="1" x14ac:dyDescent="0.25">
      <c r="A31" s="4" t="s">
        <v>30</v>
      </c>
      <c r="B31" s="1" t="s">
        <v>37</v>
      </c>
      <c r="C31" s="4">
        <v>20</v>
      </c>
      <c r="D31" s="4">
        <v>30</v>
      </c>
      <c r="E31" s="4">
        <v>30</v>
      </c>
      <c r="F31" s="4">
        <v>86</v>
      </c>
      <c r="G31" s="4">
        <v>126</v>
      </c>
      <c r="H31" s="4">
        <v>126</v>
      </c>
    </row>
    <row r="32" spans="1:10" x14ac:dyDescent="0.25">
      <c r="A32" s="4"/>
      <c r="B32" s="2"/>
      <c r="C32" s="4"/>
      <c r="D32" s="4"/>
      <c r="E32" s="4"/>
      <c r="F32" s="4"/>
      <c r="G32" s="4"/>
      <c r="H32" s="4"/>
    </row>
    <row r="33" spans="1:8" x14ac:dyDescent="0.25">
      <c r="A33" s="31" t="s">
        <v>13</v>
      </c>
      <c r="B33" s="31"/>
      <c r="C33" s="4">
        <f>SUM(C30+C31+C32)</f>
        <v>170</v>
      </c>
      <c r="D33" s="4">
        <v>230</v>
      </c>
      <c r="E33" s="4">
        <f t="shared" ref="E33:H33" si="1">SUM(E30+E31+E32)</f>
        <v>210</v>
      </c>
      <c r="F33" s="4">
        <f t="shared" si="1"/>
        <v>165.5</v>
      </c>
      <c r="G33" s="4">
        <v>232</v>
      </c>
      <c r="H33" s="4">
        <f t="shared" si="1"/>
        <v>221.4</v>
      </c>
    </row>
    <row r="34" spans="1:8" x14ac:dyDescent="0.25">
      <c r="A34" s="31" t="s">
        <v>17</v>
      </c>
      <c r="B34" s="31"/>
      <c r="C34" s="31"/>
      <c r="D34" s="31"/>
      <c r="E34" s="31"/>
      <c r="F34" s="31"/>
      <c r="G34" s="31"/>
      <c r="H34" s="31"/>
    </row>
    <row r="35" spans="1:8" ht="26.25" customHeight="1" x14ac:dyDescent="0.25">
      <c r="A35" s="3" t="s">
        <v>81</v>
      </c>
      <c r="B35" s="2" t="s">
        <v>82</v>
      </c>
      <c r="C35" s="4">
        <v>120</v>
      </c>
      <c r="D35" s="4">
        <v>150</v>
      </c>
      <c r="E35" s="4">
        <v>150</v>
      </c>
      <c r="F35" s="4">
        <v>256.10000000000002</v>
      </c>
      <c r="G35" s="4">
        <v>319.89999999999998</v>
      </c>
      <c r="H35" s="4">
        <v>319.89999999999998</v>
      </c>
    </row>
    <row r="36" spans="1:8" ht="15.75" customHeight="1" x14ac:dyDescent="0.25">
      <c r="A36" s="4">
        <v>449</v>
      </c>
      <c r="B36" s="2" t="s">
        <v>3</v>
      </c>
      <c r="C36" s="4">
        <v>20</v>
      </c>
      <c r="D36" s="4">
        <v>20</v>
      </c>
      <c r="E36" s="4">
        <v>20</v>
      </c>
      <c r="F36" s="4">
        <v>21.6</v>
      </c>
      <c r="G36" s="4">
        <v>21.6</v>
      </c>
      <c r="H36" s="4">
        <v>21.6</v>
      </c>
    </row>
    <row r="37" spans="1:8" x14ac:dyDescent="0.25">
      <c r="A37" s="4" t="s">
        <v>71</v>
      </c>
      <c r="B37" s="1" t="s">
        <v>25</v>
      </c>
      <c r="C37" s="4">
        <v>150</v>
      </c>
      <c r="D37" s="4">
        <v>180</v>
      </c>
      <c r="E37" s="4">
        <v>180</v>
      </c>
      <c r="F37" s="4">
        <v>20.399999999999999</v>
      </c>
      <c r="G37" s="4">
        <v>24.4</v>
      </c>
      <c r="H37" s="4">
        <v>24.4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31" t="s">
        <v>13</v>
      </c>
      <c r="B41" s="31"/>
      <c r="C41" s="4">
        <f>SUM(C35+C36+C37+C38+C39+C40)</f>
        <v>310</v>
      </c>
      <c r="D41" s="4">
        <v>375</v>
      </c>
      <c r="E41" s="4">
        <f t="shared" ref="E41:H41" si="2">SUM(E35+E36+E37+E38+E39+E40)</f>
        <v>375</v>
      </c>
      <c r="F41" s="4">
        <f t="shared" si="2"/>
        <v>348.1</v>
      </c>
      <c r="G41" s="4">
        <v>428.4</v>
      </c>
      <c r="H41" s="4">
        <f t="shared" si="2"/>
        <v>428.4</v>
      </c>
    </row>
    <row r="42" spans="1:8" x14ac:dyDescent="0.25">
      <c r="A42" s="31" t="s">
        <v>12</v>
      </c>
      <c r="B42" s="31"/>
      <c r="C42" s="4">
        <f>SUM(C15+C18+C28+C33+C41)</f>
        <v>1480</v>
      </c>
      <c r="D42" s="4">
        <v>1625</v>
      </c>
      <c r="E42" s="4">
        <f>SUM(E15+E18+E28+E33+E41)</f>
        <v>1755</v>
      </c>
      <c r="F42" s="4">
        <f>SUM(F15+F18+F28+F33+F41)</f>
        <v>1291.7</v>
      </c>
      <c r="G42" s="4">
        <v>1617.5</v>
      </c>
      <c r="H42" s="4">
        <f>SUM(H15+H18+H28+H33+H41)</f>
        <v>1672.9</v>
      </c>
    </row>
  </sheetData>
  <mergeCells count="21">
    <mergeCell ref="A29:H29"/>
    <mergeCell ref="A33:B33"/>
    <mergeCell ref="A34:H34"/>
    <mergeCell ref="A41:B41"/>
    <mergeCell ref="A42:B42"/>
    <mergeCell ref="A1:H1"/>
    <mergeCell ref="A2:H2"/>
    <mergeCell ref="A3:H3"/>
    <mergeCell ref="A28:B28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8:B18"/>
    <mergeCell ref="A19:H1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3016-A277-40B9-8CD2-0C86FDC699DC}">
  <dimension ref="A2:H44"/>
  <sheetViews>
    <sheetView tabSelected="1" workbookViewId="0">
      <selection activeCell="J40" sqref="J40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32" t="s">
        <v>18</v>
      </c>
      <c r="B2" s="32"/>
      <c r="C2" s="32"/>
      <c r="D2" s="32"/>
      <c r="E2" s="32"/>
      <c r="F2" s="32"/>
      <c r="G2" s="32"/>
      <c r="H2" s="32"/>
    </row>
    <row r="3" spans="1:8" x14ac:dyDescent="0.25">
      <c r="A3" s="33" t="s">
        <v>20</v>
      </c>
      <c r="B3" s="33"/>
      <c r="C3" s="33"/>
      <c r="D3" s="33"/>
      <c r="E3" s="33"/>
      <c r="F3" s="33"/>
      <c r="G3" s="33"/>
      <c r="H3" s="33"/>
    </row>
    <row r="4" spans="1:8" x14ac:dyDescent="0.25">
      <c r="A4" s="32" t="s">
        <v>21</v>
      </c>
      <c r="B4" s="32"/>
      <c r="C4" s="32"/>
      <c r="D4" s="32"/>
      <c r="E4" s="32"/>
      <c r="F4" s="32"/>
      <c r="G4" s="32"/>
      <c r="H4" s="32"/>
    </row>
    <row r="5" spans="1:8" x14ac:dyDescent="0.25">
      <c r="A5" s="32"/>
      <c r="B5" s="32"/>
      <c r="C5" s="32"/>
      <c r="D5" s="32"/>
      <c r="E5" s="32"/>
      <c r="F5" s="32"/>
      <c r="G5" s="32"/>
      <c r="H5" s="32"/>
    </row>
    <row r="6" spans="1:8" x14ac:dyDescent="0.25">
      <c r="A6" s="34" t="s">
        <v>202</v>
      </c>
      <c r="B6" s="35"/>
      <c r="C6" s="35"/>
      <c r="D6" s="35"/>
      <c r="E6" s="35"/>
      <c r="F6" s="35"/>
      <c r="G6" s="35"/>
      <c r="H6" s="35"/>
    </row>
    <row r="7" spans="1:8" x14ac:dyDescent="0.25">
      <c r="A7" s="32"/>
      <c r="B7" s="32"/>
      <c r="C7" s="32"/>
      <c r="D7" s="32"/>
      <c r="E7" s="32"/>
      <c r="F7" s="32"/>
      <c r="G7" s="32"/>
      <c r="H7" s="32"/>
    </row>
    <row r="8" spans="1:8" x14ac:dyDescent="0.25">
      <c r="A8" s="31" t="s">
        <v>5</v>
      </c>
      <c r="B8" s="31" t="s">
        <v>6</v>
      </c>
      <c r="C8" s="31" t="s">
        <v>9</v>
      </c>
      <c r="D8" s="31"/>
      <c r="E8" s="31"/>
      <c r="F8" s="31" t="s">
        <v>10</v>
      </c>
      <c r="G8" s="31"/>
      <c r="H8" s="31"/>
    </row>
    <row r="9" spans="1:8" x14ac:dyDescent="0.25">
      <c r="A9" s="31"/>
      <c r="B9" s="31"/>
      <c r="C9" s="4" t="s">
        <v>7</v>
      </c>
      <c r="D9" s="4" t="s">
        <v>156</v>
      </c>
      <c r="E9" s="4" t="s">
        <v>8</v>
      </c>
      <c r="F9" s="4" t="s">
        <v>7</v>
      </c>
      <c r="G9" s="4" t="s">
        <v>156</v>
      </c>
      <c r="H9" s="4" t="s">
        <v>8</v>
      </c>
    </row>
    <row r="10" spans="1:8" x14ac:dyDescent="0.25">
      <c r="A10" s="36" t="s">
        <v>11</v>
      </c>
      <c r="B10" s="36"/>
      <c r="C10" s="36"/>
      <c r="D10" s="36"/>
      <c r="E10" s="36"/>
      <c r="F10" s="36"/>
      <c r="G10" s="36"/>
      <c r="H10" s="36"/>
    </row>
    <row r="11" spans="1:8" ht="26.25" customHeight="1" x14ac:dyDescent="0.25">
      <c r="A11" s="4" t="s">
        <v>72</v>
      </c>
      <c r="B11" s="2" t="s">
        <v>73</v>
      </c>
      <c r="C11" s="4">
        <v>140</v>
      </c>
      <c r="D11" s="4">
        <v>180</v>
      </c>
      <c r="E11" s="4">
        <v>180</v>
      </c>
      <c r="F11" s="4">
        <v>145.80000000000001</v>
      </c>
      <c r="G11" s="4">
        <v>187.6</v>
      </c>
      <c r="H11" s="4">
        <v>187.6</v>
      </c>
    </row>
    <row r="12" spans="1:8" ht="29.25" customHeight="1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59</v>
      </c>
      <c r="G12" s="4">
        <v>70.8</v>
      </c>
      <c r="H12" s="4">
        <v>70.8</v>
      </c>
    </row>
    <row r="13" spans="1:8" ht="17.25" customHeight="1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8" ht="15" customHeight="1" x14ac:dyDescent="0.25">
      <c r="A14" s="4" t="s">
        <v>30</v>
      </c>
      <c r="B14" s="2" t="s">
        <v>23</v>
      </c>
      <c r="C14" s="4">
        <v>10</v>
      </c>
      <c r="D14" s="4">
        <v>15</v>
      </c>
      <c r="E14" s="4">
        <v>15</v>
      </c>
      <c r="F14" s="4">
        <v>24</v>
      </c>
      <c r="G14" s="4">
        <v>36</v>
      </c>
      <c r="H14" s="4">
        <v>36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1" t="s">
        <v>13</v>
      </c>
      <c r="B16" s="31"/>
      <c r="C16" s="4">
        <v>320</v>
      </c>
      <c r="D16" s="4">
        <v>400</v>
      </c>
      <c r="E16" s="4">
        <v>400</v>
      </c>
      <c r="F16" s="4">
        <v>282.8</v>
      </c>
      <c r="G16" s="4">
        <v>361.9</v>
      </c>
      <c r="H16" s="4">
        <v>361.9</v>
      </c>
    </row>
    <row r="17" spans="1:8" x14ac:dyDescent="0.25">
      <c r="A17" s="31" t="s">
        <v>14</v>
      </c>
      <c r="B17" s="31"/>
      <c r="C17" s="31"/>
      <c r="D17" s="31"/>
      <c r="E17" s="31"/>
      <c r="F17" s="31"/>
      <c r="G17" s="31"/>
      <c r="H17" s="31"/>
    </row>
    <row r="18" spans="1:8" x14ac:dyDescent="0.25">
      <c r="A18" s="4" t="s">
        <v>30</v>
      </c>
      <c r="B18" s="2" t="s">
        <v>203</v>
      </c>
      <c r="C18" s="4">
        <v>100</v>
      </c>
      <c r="D18" s="4">
        <v>100</v>
      </c>
      <c r="E18" s="4">
        <v>100</v>
      </c>
      <c r="F18" s="4">
        <v>57</v>
      </c>
      <c r="G18" s="4">
        <v>57</v>
      </c>
      <c r="H18" s="4">
        <v>57</v>
      </c>
    </row>
    <row r="19" spans="1:8" x14ac:dyDescent="0.25">
      <c r="A19" s="31" t="s">
        <v>13</v>
      </c>
      <c r="B19" s="31"/>
      <c r="C19" s="4">
        <v>100</v>
      </c>
      <c r="D19" s="4">
        <v>100</v>
      </c>
      <c r="E19" s="4">
        <f t="shared" ref="E19:H19" si="0">SUM(E18)</f>
        <v>100</v>
      </c>
      <c r="F19" s="4">
        <f t="shared" si="0"/>
        <v>57</v>
      </c>
      <c r="G19" s="4">
        <v>57</v>
      </c>
      <c r="H19" s="4">
        <f t="shared" si="0"/>
        <v>57</v>
      </c>
    </row>
    <row r="20" spans="1:8" x14ac:dyDescent="0.25">
      <c r="A20" s="31" t="s">
        <v>15</v>
      </c>
      <c r="B20" s="31"/>
      <c r="C20" s="31"/>
      <c r="D20" s="31"/>
      <c r="E20" s="31"/>
      <c r="F20" s="31"/>
      <c r="G20" s="31"/>
      <c r="H20" s="31"/>
    </row>
    <row r="21" spans="1:8" x14ac:dyDescent="0.25">
      <c r="A21" s="4">
        <v>136</v>
      </c>
      <c r="B21" s="2" t="s">
        <v>98</v>
      </c>
      <c r="C21" s="4">
        <v>150</v>
      </c>
      <c r="D21" s="4">
        <v>180</v>
      </c>
      <c r="E21" s="4">
        <v>180</v>
      </c>
      <c r="F21" s="4">
        <v>71.099999999999994</v>
      </c>
      <c r="G21" s="4">
        <v>85.2</v>
      </c>
      <c r="H21" s="4">
        <v>85.2</v>
      </c>
    </row>
    <row r="22" spans="1:8" x14ac:dyDescent="0.25">
      <c r="A22" s="4" t="s">
        <v>99</v>
      </c>
      <c r="B22" s="2" t="s">
        <v>100</v>
      </c>
      <c r="C22" s="4">
        <v>110</v>
      </c>
      <c r="D22" s="4">
        <v>150</v>
      </c>
      <c r="E22" s="4">
        <v>150</v>
      </c>
      <c r="F22" s="4">
        <v>144.30000000000001</v>
      </c>
      <c r="G22" s="4">
        <v>196.9</v>
      </c>
      <c r="H22" s="4">
        <v>196.9</v>
      </c>
    </row>
    <row r="23" spans="1:8" x14ac:dyDescent="0.25">
      <c r="A23" s="3" t="s">
        <v>101</v>
      </c>
      <c r="B23" s="9" t="s">
        <v>148</v>
      </c>
      <c r="C23" s="4">
        <v>60</v>
      </c>
      <c r="D23" s="4">
        <v>80</v>
      </c>
      <c r="E23" s="4">
        <v>80</v>
      </c>
      <c r="F23" s="4">
        <v>128.30000000000001</v>
      </c>
      <c r="G23" s="4">
        <v>171.1</v>
      </c>
      <c r="H23" s="4">
        <v>171.1</v>
      </c>
    </row>
    <row r="24" spans="1:8" ht="26.25" x14ac:dyDescent="0.25">
      <c r="A24" s="4" t="s">
        <v>102</v>
      </c>
      <c r="B24" s="2" t="s">
        <v>150</v>
      </c>
      <c r="C24" s="4">
        <v>15</v>
      </c>
      <c r="D24" s="4">
        <v>15</v>
      </c>
      <c r="E24" s="4">
        <v>15</v>
      </c>
      <c r="F24" s="4">
        <v>17.899999999999999</v>
      </c>
      <c r="G24" s="4">
        <v>17.899999999999999</v>
      </c>
      <c r="H24" s="4">
        <v>17.899999999999999</v>
      </c>
    </row>
    <row r="25" spans="1:8" x14ac:dyDescent="0.25">
      <c r="A25" s="4" t="s">
        <v>103</v>
      </c>
      <c r="B25" s="2" t="s">
        <v>104</v>
      </c>
      <c r="C25" s="4">
        <v>150</v>
      </c>
      <c r="D25" s="4">
        <v>180</v>
      </c>
      <c r="E25" s="4">
        <v>180</v>
      </c>
      <c r="F25" s="4">
        <v>50.2</v>
      </c>
      <c r="G25" s="4">
        <v>60.3</v>
      </c>
      <c r="H25" s="4">
        <v>60.3</v>
      </c>
    </row>
    <row r="26" spans="1:8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1" t="s">
        <v>13</v>
      </c>
      <c r="B30" s="31"/>
      <c r="C30" s="4">
        <f>SUM(C21+C22+C23+C24+C25+C26+C27+C28+C29)</f>
        <v>525</v>
      </c>
      <c r="D30" s="4">
        <v>655</v>
      </c>
      <c r="E30" s="4">
        <f t="shared" ref="E30:H30" si="1">SUM(E21+E22+E23+E24+E25+E26+E27+E28+E29)</f>
        <v>655</v>
      </c>
      <c r="F30" s="4">
        <f t="shared" si="1"/>
        <v>505.8</v>
      </c>
      <c r="G30" s="4">
        <v>648.9</v>
      </c>
      <c r="H30" s="4">
        <f t="shared" si="1"/>
        <v>648.9</v>
      </c>
    </row>
    <row r="31" spans="1:8" x14ac:dyDescent="0.25">
      <c r="A31" s="31" t="s">
        <v>16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4" t="s">
        <v>30</v>
      </c>
      <c r="B32" s="2" t="s">
        <v>184</v>
      </c>
      <c r="C32" s="4">
        <v>150</v>
      </c>
      <c r="D32" s="4">
        <v>180</v>
      </c>
      <c r="E32" s="4">
        <v>180</v>
      </c>
      <c r="F32" s="4">
        <v>115.5</v>
      </c>
      <c r="G32" s="4">
        <v>138.6</v>
      </c>
      <c r="H32" s="4">
        <v>138.6</v>
      </c>
    </row>
    <row r="33" spans="1:8" x14ac:dyDescent="0.25">
      <c r="A33" s="4">
        <v>578</v>
      </c>
      <c r="B33" s="2" t="s">
        <v>185</v>
      </c>
      <c r="C33" s="4">
        <v>50</v>
      </c>
      <c r="D33" s="4">
        <v>60</v>
      </c>
      <c r="E33" s="4">
        <v>60</v>
      </c>
      <c r="F33" s="4">
        <v>195.9</v>
      </c>
      <c r="G33" s="4">
        <v>235.08</v>
      </c>
      <c r="H33" s="4">
        <v>235.08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1" t="s">
        <v>13</v>
      </c>
      <c r="B35" s="31"/>
      <c r="C35" s="4">
        <f>SUM(C32+C33+C34)</f>
        <v>200</v>
      </c>
      <c r="D35" s="4">
        <v>230</v>
      </c>
      <c r="E35" s="4">
        <f t="shared" ref="E35:H35" si="2">SUM(E32+E33+E34)</f>
        <v>240</v>
      </c>
      <c r="F35" s="4">
        <f t="shared" si="2"/>
        <v>311.39999999999998</v>
      </c>
      <c r="G35" s="4">
        <v>304.60000000000002</v>
      </c>
      <c r="H35" s="4">
        <f t="shared" si="2"/>
        <v>373.68</v>
      </c>
    </row>
    <row r="36" spans="1:8" x14ac:dyDescent="0.25">
      <c r="A36" s="31" t="s">
        <v>17</v>
      </c>
      <c r="B36" s="31"/>
      <c r="C36" s="31"/>
      <c r="D36" s="31"/>
      <c r="E36" s="31"/>
      <c r="F36" s="31"/>
      <c r="G36" s="31"/>
      <c r="H36" s="31"/>
    </row>
    <row r="37" spans="1:8" x14ac:dyDescent="0.25">
      <c r="A37" s="3" t="s">
        <v>158</v>
      </c>
      <c r="B37" s="2" t="s">
        <v>159</v>
      </c>
      <c r="C37" s="4">
        <v>140</v>
      </c>
      <c r="D37" s="4">
        <v>150</v>
      </c>
      <c r="E37" s="4">
        <v>150</v>
      </c>
      <c r="F37" s="4">
        <v>106</v>
      </c>
      <c r="G37" s="4">
        <v>113.5</v>
      </c>
      <c r="H37" s="4">
        <v>113.5</v>
      </c>
    </row>
    <row r="38" spans="1:8" ht="26.25" x14ac:dyDescent="0.25">
      <c r="A38" s="3" t="s">
        <v>160</v>
      </c>
      <c r="B38" s="2" t="s">
        <v>161</v>
      </c>
      <c r="C38" s="4">
        <v>60</v>
      </c>
      <c r="D38" s="4">
        <v>70</v>
      </c>
      <c r="E38" s="4">
        <v>70</v>
      </c>
      <c r="F38" s="4">
        <v>117.1</v>
      </c>
      <c r="G38" s="4">
        <v>136.6</v>
      </c>
      <c r="H38" s="4">
        <v>136.6</v>
      </c>
    </row>
    <row r="39" spans="1:8" x14ac:dyDescent="0.25">
      <c r="A39" s="4" t="s">
        <v>46</v>
      </c>
      <c r="B39" s="2" t="s">
        <v>27</v>
      </c>
      <c r="C39" s="4">
        <v>150</v>
      </c>
      <c r="D39" s="4">
        <v>180</v>
      </c>
      <c r="E39" s="4">
        <v>180</v>
      </c>
      <c r="F39" s="4">
        <v>58.8</v>
      </c>
      <c r="G39" s="4">
        <v>58.7</v>
      </c>
      <c r="H39" s="4">
        <v>58.7</v>
      </c>
    </row>
    <row r="40" spans="1:8" x14ac:dyDescent="0.25">
      <c r="A40" s="4" t="s">
        <v>30</v>
      </c>
      <c r="B40" s="2" t="s">
        <v>0</v>
      </c>
      <c r="C40" s="4">
        <v>25</v>
      </c>
      <c r="D40" s="4">
        <v>30</v>
      </c>
      <c r="E40" s="4">
        <v>30</v>
      </c>
      <c r="F40" s="4">
        <v>62.5</v>
      </c>
      <c r="G40" s="4">
        <v>75</v>
      </c>
      <c r="H40" s="4">
        <v>75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1" t="s">
        <v>13</v>
      </c>
      <c r="B43" s="31"/>
      <c r="C43" s="4">
        <f>SUM(C37+C38+C39+C40+C41+C42)</f>
        <v>375</v>
      </c>
      <c r="D43" s="4">
        <v>430</v>
      </c>
      <c r="E43" s="4">
        <f t="shared" ref="E43:F43" si="3">SUM(E37+E38+E39+E40+E41+E42)</f>
        <v>430</v>
      </c>
      <c r="F43" s="4">
        <f t="shared" si="3"/>
        <v>344.4</v>
      </c>
      <c r="G43" s="4">
        <v>383.3</v>
      </c>
      <c r="H43" s="4">
        <v>383.3</v>
      </c>
    </row>
    <row r="44" spans="1:8" x14ac:dyDescent="0.25">
      <c r="A44" s="31" t="s">
        <v>12</v>
      </c>
      <c r="B44" s="31"/>
      <c r="C44" s="4">
        <f>SUM(C16+C19+C30+C35+C43)</f>
        <v>1520</v>
      </c>
      <c r="D44" s="4">
        <v>1790</v>
      </c>
      <c r="E44" s="4">
        <f t="shared" ref="E44:F44" si="4">SUM(E16+E19+E30+E35+E43)</f>
        <v>1825</v>
      </c>
      <c r="F44" s="4">
        <f t="shared" si="4"/>
        <v>1501.4</v>
      </c>
      <c r="G44" s="4">
        <v>1795</v>
      </c>
      <c r="H44" s="4">
        <v>1795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DE4-A34B-4ABF-84C9-39D2FA7655AB}">
  <dimension ref="A1:H44"/>
  <sheetViews>
    <sheetView workbookViewId="0">
      <selection activeCell="A5" sqref="A5:H5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2" t="s">
        <v>18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22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179</v>
      </c>
      <c r="B5" s="35"/>
      <c r="C5" s="35"/>
      <c r="D5" s="35"/>
      <c r="E5" s="35"/>
      <c r="F5" s="35"/>
      <c r="G5" s="35"/>
      <c r="H5" s="35"/>
    </row>
    <row r="6" spans="1:8" x14ac:dyDescent="0.25">
      <c r="A6" s="37"/>
      <c r="B6" s="37"/>
      <c r="C6" s="37"/>
      <c r="D6" s="37"/>
      <c r="E6" s="37"/>
      <c r="F6" s="37"/>
      <c r="G6" s="37"/>
      <c r="H6" s="37"/>
    </row>
    <row r="7" spans="1:8" x14ac:dyDescent="0.25">
      <c r="A7" s="38" t="s">
        <v>5</v>
      </c>
      <c r="B7" s="38" t="s">
        <v>6</v>
      </c>
      <c r="C7" s="40" t="s">
        <v>9</v>
      </c>
      <c r="D7" s="41"/>
      <c r="E7" s="41"/>
      <c r="F7" s="40" t="s">
        <v>10</v>
      </c>
      <c r="G7" s="41"/>
      <c r="H7" s="42"/>
    </row>
    <row r="8" spans="1:8" x14ac:dyDescent="0.25">
      <c r="A8" s="39"/>
      <c r="B8" s="39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43" t="s">
        <v>11</v>
      </c>
      <c r="B9" s="44"/>
      <c r="C9" s="44"/>
      <c r="D9" s="44"/>
      <c r="E9" s="44"/>
      <c r="F9" s="44"/>
      <c r="G9" s="44"/>
      <c r="H9" s="44"/>
    </row>
    <row r="10" spans="1:8" x14ac:dyDescent="0.25">
      <c r="A10" s="4">
        <v>273</v>
      </c>
      <c r="B10" s="2" t="s">
        <v>90</v>
      </c>
      <c r="C10" s="4">
        <v>150</v>
      </c>
      <c r="D10" s="4">
        <v>200</v>
      </c>
      <c r="E10" s="4">
        <v>180</v>
      </c>
      <c r="F10" s="4">
        <v>172.2</v>
      </c>
      <c r="G10" s="4">
        <v>229</v>
      </c>
      <c r="H10" s="4">
        <v>206.6</v>
      </c>
    </row>
    <row r="11" spans="1:8" x14ac:dyDescent="0.25">
      <c r="A11" s="4" t="s">
        <v>30</v>
      </c>
      <c r="B11" s="2" t="s">
        <v>31</v>
      </c>
      <c r="C11" s="4">
        <v>20</v>
      </c>
      <c r="D11" s="4">
        <v>30</v>
      </c>
      <c r="E11" s="4">
        <v>25</v>
      </c>
      <c r="F11" s="4">
        <v>54</v>
      </c>
      <c r="G11" s="4">
        <v>81</v>
      </c>
      <c r="H11" s="4">
        <v>67.5</v>
      </c>
    </row>
    <row r="12" spans="1:8" x14ac:dyDescent="0.25">
      <c r="A12" s="4" t="s">
        <v>29</v>
      </c>
      <c r="B12" s="2" t="s">
        <v>128</v>
      </c>
      <c r="C12" s="4">
        <v>5</v>
      </c>
      <c r="D12" s="4">
        <v>10</v>
      </c>
      <c r="E12" s="4">
        <v>6</v>
      </c>
      <c r="F12" s="4">
        <v>33.1</v>
      </c>
      <c r="G12" s="4">
        <v>66</v>
      </c>
      <c r="H12" s="4">
        <v>39.700000000000003</v>
      </c>
    </row>
    <row r="13" spans="1:8" x14ac:dyDescent="0.25">
      <c r="A13" s="4" t="s">
        <v>38</v>
      </c>
      <c r="B13" s="1" t="s">
        <v>67</v>
      </c>
      <c r="C13" s="4">
        <v>150</v>
      </c>
      <c r="D13" s="4">
        <v>200</v>
      </c>
      <c r="E13" s="4">
        <v>180</v>
      </c>
      <c r="F13" s="4">
        <v>37.6</v>
      </c>
      <c r="G13" s="4">
        <v>50.2</v>
      </c>
      <c r="H13" s="4">
        <v>45.2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40" t="s">
        <v>13</v>
      </c>
      <c r="B15" s="42"/>
      <c r="C15" s="4">
        <f>SUM(C10+C11+C12+C13+C14)</f>
        <v>325</v>
      </c>
      <c r="D15" s="4">
        <v>440</v>
      </c>
      <c r="E15" s="4">
        <f t="shared" ref="E15:H15" si="0">SUM(E10+E11+E12+E13+E14)</f>
        <v>391</v>
      </c>
      <c r="F15" s="4">
        <f t="shared" si="0"/>
        <v>296.90000000000003</v>
      </c>
      <c r="G15" s="4">
        <v>426.2</v>
      </c>
      <c r="H15" s="4">
        <f t="shared" si="0"/>
        <v>359</v>
      </c>
    </row>
    <row r="16" spans="1:8" x14ac:dyDescent="0.25">
      <c r="A16" s="40" t="s">
        <v>14</v>
      </c>
      <c r="B16" s="41"/>
      <c r="C16" s="41"/>
      <c r="D16" s="41"/>
      <c r="E16" s="41"/>
      <c r="F16" s="41"/>
      <c r="G16" s="41"/>
      <c r="H16" s="41"/>
    </row>
    <row r="17" spans="1:8" x14ac:dyDescent="0.25">
      <c r="A17" s="4" t="s">
        <v>30</v>
      </c>
      <c r="B17" s="2" t="s">
        <v>170</v>
      </c>
      <c r="C17" s="4">
        <v>150</v>
      </c>
      <c r="D17" s="4">
        <v>200</v>
      </c>
      <c r="E17" s="4">
        <v>150</v>
      </c>
      <c r="F17" s="4">
        <v>66</v>
      </c>
      <c r="G17" s="4">
        <v>88</v>
      </c>
      <c r="H17" s="4">
        <v>66</v>
      </c>
    </row>
    <row r="18" spans="1:8" x14ac:dyDescent="0.25">
      <c r="A18" s="4"/>
      <c r="B18" s="2"/>
      <c r="C18" s="4"/>
      <c r="D18" s="4"/>
      <c r="E18" s="4"/>
      <c r="F18" s="4"/>
      <c r="G18" s="4"/>
      <c r="H18" s="4"/>
    </row>
    <row r="19" spans="1:8" x14ac:dyDescent="0.25">
      <c r="A19" s="40" t="s">
        <v>13</v>
      </c>
      <c r="B19" s="42"/>
      <c r="C19" s="4">
        <v>150</v>
      </c>
      <c r="D19" s="4">
        <v>200</v>
      </c>
      <c r="E19" s="4">
        <v>150</v>
      </c>
      <c r="F19" s="4">
        <v>66</v>
      </c>
      <c r="G19" s="4">
        <v>88</v>
      </c>
      <c r="H19" s="4">
        <v>66</v>
      </c>
    </row>
    <row r="20" spans="1:8" x14ac:dyDescent="0.25">
      <c r="A20" s="40" t="s">
        <v>15</v>
      </c>
      <c r="B20" s="41"/>
      <c r="C20" s="41"/>
      <c r="D20" s="41"/>
      <c r="E20" s="41"/>
      <c r="F20" s="41"/>
      <c r="G20" s="41"/>
      <c r="H20" s="41"/>
    </row>
    <row r="21" spans="1:8" ht="26.25" x14ac:dyDescent="0.25">
      <c r="A21" s="4" t="s">
        <v>129</v>
      </c>
      <c r="B21" s="2" t="s">
        <v>130</v>
      </c>
      <c r="C21" s="4">
        <v>150</v>
      </c>
      <c r="D21" s="4">
        <v>180</v>
      </c>
      <c r="E21" s="4">
        <v>180</v>
      </c>
      <c r="F21" s="4">
        <v>91.6</v>
      </c>
      <c r="G21" s="4">
        <v>110.1</v>
      </c>
      <c r="H21" s="4">
        <v>110.1</v>
      </c>
    </row>
    <row r="22" spans="1:8" x14ac:dyDescent="0.25">
      <c r="A22" s="4" t="s">
        <v>131</v>
      </c>
      <c r="B22" s="1" t="s">
        <v>132</v>
      </c>
      <c r="C22" s="4">
        <v>80</v>
      </c>
      <c r="D22" s="4">
        <v>90</v>
      </c>
      <c r="E22" s="4">
        <v>90</v>
      </c>
      <c r="F22" s="4">
        <v>120.7</v>
      </c>
      <c r="G22" s="4">
        <v>135.9</v>
      </c>
      <c r="H22" s="4">
        <v>135.9</v>
      </c>
    </row>
    <row r="23" spans="1:8" x14ac:dyDescent="0.25">
      <c r="A23" s="4" t="s">
        <v>29</v>
      </c>
      <c r="B23" s="1" t="s">
        <v>133</v>
      </c>
      <c r="C23" s="4">
        <v>3</v>
      </c>
      <c r="D23" s="4">
        <v>5</v>
      </c>
      <c r="E23" s="4">
        <v>5</v>
      </c>
      <c r="F23" s="4">
        <v>19.8</v>
      </c>
      <c r="G23" s="4">
        <v>37.4</v>
      </c>
      <c r="H23" s="4">
        <v>37.4</v>
      </c>
    </row>
    <row r="24" spans="1:8" x14ac:dyDescent="0.25">
      <c r="A24" s="3" t="s">
        <v>134</v>
      </c>
      <c r="B24" s="2" t="s">
        <v>135</v>
      </c>
      <c r="C24" s="4">
        <v>120</v>
      </c>
      <c r="D24" s="4">
        <v>180</v>
      </c>
      <c r="E24" s="4">
        <v>180</v>
      </c>
      <c r="F24" s="4">
        <v>111.5</v>
      </c>
      <c r="G24" s="4">
        <v>139.4</v>
      </c>
      <c r="H24" s="4">
        <v>139.4</v>
      </c>
    </row>
    <row r="25" spans="1:8" x14ac:dyDescent="0.25">
      <c r="A25" s="4" t="s">
        <v>77</v>
      </c>
      <c r="B25" s="1" t="s">
        <v>78</v>
      </c>
      <c r="C25" s="4">
        <v>150</v>
      </c>
      <c r="D25" s="4">
        <v>180</v>
      </c>
      <c r="E25" s="4">
        <v>180</v>
      </c>
      <c r="F25" s="4">
        <v>32.1</v>
      </c>
      <c r="G25" s="4">
        <v>38.4</v>
      </c>
      <c r="H25" s="4">
        <v>38.4</v>
      </c>
    </row>
    <row r="26" spans="1:8" x14ac:dyDescent="0.25">
      <c r="A26" s="3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0" t="s">
        <v>13</v>
      </c>
      <c r="B30" s="42"/>
      <c r="C30" s="4">
        <f>SUM(C21+C22+C23+C24+C25+C26+C27+C28+C29)</f>
        <v>543</v>
      </c>
      <c r="D30" s="4">
        <v>685</v>
      </c>
      <c r="E30" s="4">
        <f t="shared" ref="E30:H30" si="1">SUM(E21+E22+E23+E24+E25+E26+E27+E28+E29)</f>
        <v>685</v>
      </c>
      <c r="F30" s="4">
        <f t="shared" si="1"/>
        <v>469.70000000000005</v>
      </c>
      <c r="G30" s="4">
        <v>578.70000000000005</v>
      </c>
      <c r="H30" s="4">
        <f t="shared" si="1"/>
        <v>578.69999999999993</v>
      </c>
    </row>
    <row r="31" spans="1:8" x14ac:dyDescent="0.25">
      <c r="A31" s="40" t="s">
        <v>16</v>
      </c>
      <c r="B31" s="41"/>
      <c r="C31" s="41"/>
      <c r="D31" s="41"/>
      <c r="E31" s="41"/>
      <c r="F31" s="41"/>
      <c r="G31" s="41"/>
      <c r="H31" s="41"/>
    </row>
    <row r="32" spans="1:8" x14ac:dyDescent="0.25">
      <c r="A32" s="4" t="s">
        <v>30</v>
      </c>
      <c r="B32" s="1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 t="s">
        <v>30</v>
      </c>
      <c r="B33" s="1" t="s">
        <v>37</v>
      </c>
      <c r="C33" s="4">
        <v>20</v>
      </c>
      <c r="D33" s="4">
        <v>30</v>
      </c>
      <c r="E33" s="4">
        <v>30</v>
      </c>
      <c r="F33" s="4">
        <v>86</v>
      </c>
      <c r="G33" s="4">
        <v>126</v>
      </c>
      <c r="H33" s="4">
        <v>126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40" t="s">
        <v>13</v>
      </c>
      <c r="B35" s="42"/>
      <c r="C35" s="4">
        <f>SUM(C32+C33+C34)</f>
        <v>170</v>
      </c>
      <c r="D35" s="4">
        <v>230</v>
      </c>
      <c r="E35" s="4">
        <f t="shared" ref="E35:H35" si="2">SUM(E32+E33+E34)</f>
        <v>210</v>
      </c>
      <c r="F35" s="4">
        <f t="shared" si="2"/>
        <v>165.5</v>
      </c>
      <c r="G35" s="4">
        <v>232</v>
      </c>
      <c r="H35" s="4">
        <f t="shared" si="2"/>
        <v>221.4</v>
      </c>
    </row>
    <row r="36" spans="1:8" x14ac:dyDescent="0.25">
      <c r="A36" s="40" t="s">
        <v>17</v>
      </c>
      <c r="B36" s="41"/>
      <c r="C36" s="41"/>
      <c r="D36" s="41"/>
      <c r="E36" s="41"/>
      <c r="F36" s="41"/>
      <c r="G36" s="41"/>
      <c r="H36" s="41"/>
    </row>
    <row r="37" spans="1:8" x14ac:dyDescent="0.25">
      <c r="A37" s="4" t="s">
        <v>152</v>
      </c>
      <c r="B37" s="2" t="s">
        <v>153</v>
      </c>
      <c r="C37" s="4">
        <v>150</v>
      </c>
      <c r="D37" s="4">
        <v>180</v>
      </c>
      <c r="E37" s="4">
        <v>170</v>
      </c>
      <c r="F37" s="4">
        <v>187.7</v>
      </c>
      <c r="G37" s="4">
        <v>225.2</v>
      </c>
      <c r="H37" s="4">
        <v>212.7</v>
      </c>
    </row>
    <row r="38" spans="1:8" x14ac:dyDescent="0.25">
      <c r="A38" s="4" t="s">
        <v>59</v>
      </c>
      <c r="B38" s="2" t="s">
        <v>60</v>
      </c>
      <c r="C38" s="4">
        <v>150</v>
      </c>
      <c r="D38" s="4">
        <v>200</v>
      </c>
      <c r="E38" s="4">
        <v>180</v>
      </c>
      <c r="F38" s="4">
        <v>22.5</v>
      </c>
      <c r="G38" s="4">
        <v>30</v>
      </c>
      <c r="H38" s="4">
        <v>27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30</v>
      </c>
      <c r="E39" s="4">
        <v>25</v>
      </c>
      <c r="F39" s="4">
        <v>50</v>
      </c>
      <c r="G39" s="4">
        <v>75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1" t="s">
        <v>13</v>
      </c>
      <c r="B43" s="31"/>
      <c r="C43" s="4">
        <f>SUM(C37+C38+C39+C40+C41+C42)</f>
        <v>320</v>
      </c>
      <c r="D43" s="4">
        <v>410</v>
      </c>
      <c r="E43" s="4">
        <f t="shared" ref="E43:H43" si="3">SUM(E37+E38+E39+E40+E41+E42)</f>
        <v>375</v>
      </c>
      <c r="F43" s="4">
        <f t="shared" si="3"/>
        <v>260.2</v>
      </c>
      <c r="G43" s="4">
        <v>330.2</v>
      </c>
      <c r="H43" s="4">
        <f t="shared" si="3"/>
        <v>302.2</v>
      </c>
    </row>
    <row r="44" spans="1:8" x14ac:dyDescent="0.25">
      <c r="A44" s="31" t="s">
        <v>12</v>
      </c>
      <c r="B44" s="31"/>
      <c r="C44" s="4">
        <f>SUM(C15+C19+C30+C35+C43)</f>
        <v>1508</v>
      </c>
      <c r="D44" s="4">
        <v>1765</v>
      </c>
      <c r="E44" s="4">
        <f t="shared" ref="E44:H44" si="4">SUM(E15+E19+E30+E35+E43)</f>
        <v>1811</v>
      </c>
      <c r="F44" s="4">
        <f t="shared" si="4"/>
        <v>1258.3000000000002</v>
      </c>
      <c r="G44" s="4">
        <v>1567.1</v>
      </c>
      <c r="H44" s="4">
        <f t="shared" si="4"/>
        <v>1527.3</v>
      </c>
    </row>
  </sheetData>
  <mergeCells count="21">
    <mergeCell ref="A1:H1"/>
    <mergeCell ref="A30:B30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9:B19"/>
    <mergeCell ref="A20:H20"/>
    <mergeCell ref="A31:H31"/>
    <mergeCell ref="A35:B35"/>
    <mergeCell ref="A36:H36"/>
    <mergeCell ref="A43:B43"/>
    <mergeCell ref="A44:B44"/>
  </mergeCells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1C40-63E3-419A-A081-E834640BC25E}">
  <dimension ref="A2:M44"/>
  <sheetViews>
    <sheetView workbookViewId="0">
      <selection activeCell="J18" sqref="J18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12" x14ac:dyDescent="0.25">
      <c r="A2" s="32" t="s">
        <v>18</v>
      </c>
      <c r="B2" s="32"/>
      <c r="C2" s="32"/>
      <c r="D2" s="32"/>
      <c r="E2" s="32"/>
      <c r="F2" s="32"/>
      <c r="G2" s="32"/>
      <c r="H2" s="32"/>
    </row>
    <row r="3" spans="1:12" x14ac:dyDescent="0.25">
      <c r="A3" s="33" t="s">
        <v>20</v>
      </c>
      <c r="B3" s="33"/>
      <c r="C3" s="33"/>
      <c r="D3" s="33"/>
      <c r="E3" s="33"/>
      <c r="F3" s="33"/>
      <c r="G3" s="33"/>
      <c r="H3" s="33"/>
    </row>
    <row r="4" spans="1:12" x14ac:dyDescent="0.25">
      <c r="A4" s="32" t="s">
        <v>21</v>
      </c>
      <c r="B4" s="32"/>
      <c r="C4" s="32"/>
      <c r="D4" s="32"/>
      <c r="E4" s="32"/>
      <c r="F4" s="32"/>
      <c r="G4" s="32"/>
      <c r="H4" s="32"/>
    </row>
    <row r="5" spans="1:12" x14ac:dyDescent="0.25">
      <c r="A5" s="32"/>
      <c r="B5" s="32"/>
      <c r="C5" s="32"/>
      <c r="D5" s="32"/>
      <c r="E5" s="32"/>
      <c r="F5" s="32"/>
      <c r="G5" s="32"/>
      <c r="H5" s="32"/>
    </row>
    <row r="6" spans="1:12" x14ac:dyDescent="0.25">
      <c r="A6" s="34" t="s">
        <v>180</v>
      </c>
      <c r="B6" s="35"/>
      <c r="C6" s="35"/>
      <c r="D6" s="35"/>
      <c r="E6" s="35"/>
      <c r="F6" s="35"/>
      <c r="G6" s="35"/>
      <c r="H6" s="35"/>
    </row>
    <row r="7" spans="1:12" x14ac:dyDescent="0.25">
      <c r="A7" s="32"/>
      <c r="B7" s="32"/>
      <c r="C7" s="32"/>
      <c r="D7" s="32"/>
      <c r="E7" s="32"/>
      <c r="F7" s="32"/>
      <c r="G7" s="32"/>
      <c r="H7" s="32"/>
      <c r="L7" s="11"/>
    </row>
    <row r="8" spans="1:12" x14ac:dyDescent="0.25">
      <c r="A8" s="31" t="s">
        <v>5</v>
      </c>
      <c r="B8" s="31" t="s">
        <v>6</v>
      </c>
      <c r="C8" s="31" t="s">
        <v>9</v>
      </c>
      <c r="D8" s="31"/>
      <c r="E8" s="31"/>
      <c r="F8" s="31" t="s">
        <v>10</v>
      </c>
      <c r="G8" s="31"/>
      <c r="H8" s="31"/>
    </row>
    <row r="9" spans="1:12" x14ac:dyDescent="0.25">
      <c r="A9" s="31"/>
      <c r="B9" s="31"/>
      <c r="C9" s="4" t="s">
        <v>7</v>
      </c>
      <c r="D9" s="4" t="s">
        <v>155</v>
      </c>
      <c r="E9" s="4" t="s">
        <v>8</v>
      </c>
      <c r="F9" s="4" t="s">
        <v>7</v>
      </c>
      <c r="G9" s="4" t="s">
        <v>155</v>
      </c>
      <c r="H9" s="4" t="s">
        <v>8</v>
      </c>
    </row>
    <row r="10" spans="1:12" x14ac:dyDescent="0.25">
      <c r="A10" s="36" t="s">
        <v>11</v>
      </c>
      <c r="B10" s="36"/>
      <c r="C10" s="36"/>
      <c r="D10" s="36"/>
      <c r="E10" s="36"/>
      <c r="F10" s="36"/>
      <c r="G10" s="36"/>
      <c r="H10" s="36"/>
    </row>
    <row r="11" spans="1:12" ht="26.25" x14ac:dyDescent="0.25">
      <c r="A11" s="4" t="s">
        <v>105</v>
      </c>
      <c r="B11" s="2" t="s">
        <v>106</v>
      </c>
      <c r="C11" s="4">
        <v>150</v>
      </c>
      <c r="D11" s="4">
        <v>180</v>
      </c>
      <c r="E11" s="4">
        <v>180</v>
      </c>
      <c r="F11" s="4">
        <v>140.69999999999999</v>
      </c>
      <c r="G11" s="4">
        <v>168.9</v>
      </c>
      <c r="H11" s="4">
        <v>168.9</v>
      </c>
    </row>
    <row r="12" spans="1:12" ht="26.25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58.8</v>
      </c>
      <c r="G12" s="4">
        <v>70.599999999999994</v>
      </c>
      <c r="H12" s="4">
        <v>70.599999999999994</v>
      </c>
    </row>
    <row r="13" spans="1:12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12" x14ac:dyDescent="0.25">
      <c r="A14" s="4" t="s">
        <v>61</v>
      </c>
      <c r="B14" s="2" t="s">
        <v>62</v>
      </c>
      <c r="C14" s="4">
        <v>10</v>
      </c>
      <c r="D14" s="4">
        <v>11</v>
      </c>
      <c r="E14" s="4">
        <v>11</v>
      </c>
      <c r="F14" s="4">
        <v>52</v>
      </c>
      <c r="G14" s="4">
        <v>57.1</v>
      </c>
      <c r="H14" s="4">
        <v>57.1</v>
      </c>
    </row>
    <row r="15" spans="1:12" x14ac:dyDescent="0.25">
      <c r="A15" s="4"/>
      <c r="B15" s="2"/>
      <c r="C15" s="4"/>
      <c r="D15" s="4"/>
      <c r="E15" s="4"/>
      <c r="F15" s="4"/>
      <c r="G15" s="4"/>
      <c r="H15" s="4"/>
    </row>
    <row r="16" spans="1:12" x14ac:dyDescent="0.25">
      <c r="A16" s="31" t="s">
        <v>13</v>
      </c>
      <c r="B16" s="31"/>
      <c r="C16" s="4">
        <v>350</v>
      </c>
      <c r="D16" s="4">
        <v>400</v>
      </c>
      <c r="E16" s="4">
        <v>400</v>
      </c>
      <c r="F16" s="4">
        <v>362.55</v>
      </c>
      <c r="G16" s="4">
        <v>374.5</v>
      </c>
      <c r="H16" s="4">
        <v>374.5</v>
      </c>
    </row>
    <row r="17" spans="1:13" x14ac:dyDescent="0.25">
      <c r="A17" s="31" t="s">
        <v>169</v>
      </c>
      <c r="B17" s="31"/>
      <c r="C17" s="31"/>
      <c r="D17" s="31"/>
      <c r="E17" s="31"/>
      <c r="F17" s="31"/>
      <c r="G17" s="31"/>
      <c r="H17" s="31"/>
    </row>
    <row r="18" spans="1:13" x14ac:dyDescent="0.25">
      <c r="A18" s="4" t="s">
        <v>30</v>
      </c>
      <c r="B18" s="2" t="s">
        <v>171</v>
      </c>
      <c r="C18" s="4">
        <v>100</v>
      </c>
      <c r="D18" s="4">
        <v>100</v>
      </c>
      <c r="E18" s="4">
        <v>100</v>
      </c>
      <c r="F18" s="4">
        <v>46</v>
      </c>
      <c r="G18" s="4">
        <v>46</v>
      </c>
      <c r="H18" s="4">
        <v>46</v>
      </c>
    </row>
    <row r="19" spans="1:13" x14ac:dyDescent="0.25">
      <c r="A19" s="31" t="s">
        <v>13</v>
      </c>
      <c r="B19" s="31"/>
      <c r="C19" s="4">
        <f>SUM(C18)</f>
        <v>100</v>
      </c>
      <c r="D19" s="4">
        <v>100</v>
      </c>
      <c r="E19" s="4">
        <f t="shared" ref="E19:H19" si="0">SUM(E18)</f>
        <v>100</v>
      </c>
      <c r="F19" s="4">
        <f t="shared" si="0"/>
        <v>46</v>
      </c>
      <c r="G19" s="4">
        <v>46</v>
      </c>
      <c r="H19" s="4">
        <f t="shared" si="0"/>
        <v>46</v>
      </c>
    </row>
    <row r="20" spans="1:13" x14ac:dyDescent="0.25">
      <c r="A20" s="31" t="s">
        <v>15</v>
      </c>
      <c r="B20" s="31"/>
      <c r="C20" s="31"/>
      <c r="D20" s="31"/>
      <c r="E20" s="31"/>
      <c r="F20" s="31"/>
      <c r="G20" s="31"/>
      <c r="H20" s="31"/>
    </row>
    <row r="21" spans="1:13" ht="26.25" x14ac:dyDescent="0.25">
      <c r="A21" s="4" t="s">
        <v>107</v>
      </c>
      <c r="B21" s="2" t="s">
        <v>108</v>
      </c>
      <c r="C21" s="4">
        <v>150</v>
      </c>
      <c r="D21" s="4">
        <v>180</v>
      </c>
      <c r="E21" s="4">
        <v>180</v>
      </c>
      <c r="F21" s="4">
        <v>41.7</v>
      </c>
      <c r="G21" s="4">
        <v>49.9</v>
      </c>
      <c r="H21" s="4">
        <v>49.9</v>
      </c>
    </row>
    <row r="22" spans="1:13" x14ac:dyDescent="0.25">
      <c r="A22" s="3" t="s">
        <v>181</v>
      </c>
      <c r="B22" s="9" t="s">
        <v>182</v>
      </c>
      <c r="C22" s="4">
        <v>75</v>
      </c>
      <c r="D22" s="4">
        <v>75</v>
      </c>
      <c r="E22" s="4">
        <v>75</v>
      </c>
      <c r="F22" s="4">
        <v>211.3</v>
      </c>
      <c r="G22" s="4">
        <v>211.3</v>
      </c>
      <c r="H22" s="4">
        <v>211.3</v>
      </c>
    </row>
    <row r="23" spans="1:13" x14ac:dyDescent="0.25">
      <c r="A23" s="3" t="s">
        <v>69</v>
      </c>
      <c r="B23" s="9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196.8</v>
      </c>
      <c r="H23" s="4">
        <v>196.8</v>
      </c>
    </row>
    <row r="24" spans="1:13" x14ac:dyDescent="0.25">
      <c r="A24" s="4" t="s">
        <v>109</v>
      </c>
      <c r="B24" s="2" t="s">
        <v>110</v>
      </c>
      <c r="C24" s="4">
        <v>150</v>
      </c>
      <c r="D24" s="4">
        <v>180</v>
      </c>
      <c r="E24" s="4">
        <v>180</v>
      </c>
      <c r="F24" s="4">
        <v>56.9</v>
      </c>
      <c r="G24" s="4">
        <v>68.3</v>
      </c>
      <c r="H24" s="4">
        <v>68.3</v>
      </c>
    </row>
    <row r="25" spans="1:13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13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  <c r="M26" s="11"/>
    </row>
    <row r="27" spans="1:13" hidden="1" x14ac:dyDescent="0.25">
      <c r="A27" s="4"/>
      <c r="B27" s="2"/>
      <c r="C27" s="4"/>
      <c r="D27" s="4"/>
      <c r="E27" s="4"/>
      <c r="F27" s="4"/>
      <c r="G27" s="4"/>
      <c r="H27" s="4"/>
    </row>
    <row r="28" spans="1:13" hidden="1" x14ac:dyDescent="0.25">
      <c r="A28" s="4"/>
      <c r="B28" s="2"/>
      <c r="C28" s="4"/>
      <c r="D28" s="4"/>
      <c r="E28" s="4"/>
      <c r="F28" s="4"/>
      <c r="G28" s="4"/>
      <c r="H28" s="4"/>
    </row>
    <row r="29" spans="1:13" x14ac:dyDescent="0.25">
      <c r="A29" s="4"/>
      <c r="B29" s="2"/>
      <c r="C29" s="4"/>
      <c r="D29" s="4"/>
      <c r="E29" s="4"/>
      <c r="F29" s="4"/>
      <c r="G29" s="4"/>
      <c r="H29" s="4"/>
    </row>
    <row r="30" spans="1:13" x14ac:dyDescent="0.25">
      <c r="A30" s="31" t="s">
        <v>13</v>
      </c>
      <c r="B30" s="31"/>
      <c r="C30" s="4">
        <f>SUM(C21+C22+C23+C24+C25+C26+C27+C28+C29)</f>
        <v>525</v>
      </c>
      <c r="D30" s="4">
        <v>645</v>
      </c>
      <c r="E30" s="4">
        <f t="shared" ref="E30:H30" si="1">SUM(E21+E22+E23+E24+E25+E26+E27+E28+E29)</f>
        <v>635</v>
      </c>
      <c r="F30" s="4">
        <f t="shared" si="1"/>
        <v>548.20000000000005</v>
      </c>
      <c r="G30" s="4">
        <v>539.90000000000009</v>
      </c>
      <c r="H30" s="4">
        <f t="shared" si="1"/>
        <v>643.79999999999995</v>
      </c>
    </row>
    <row r="31" spans="1:13" x14ac:dyDescent="0.25">
      <c r="A31" s="31" t="s">
        <v>16</v>
      </c>
      <c r="B31" s="31"/>
      <c r="C31" s="31"/>
      <c r="D31" s="31"/>
      <c r="E31" s="31"/>
      <c r="F31" s="31"/>
      <c r="G31" s="31"/>
      <c r="H31" s="31"/>
    </row>
    <row r="32" spans="1:13" x14ac:dyDescent="0.25">
      <c r="A32" s="4" t="s">
        <v>30</v>
      </c>
      <c r="B32" s="2" t="s">
        <v>1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>
        <v>585</v>
      </c>
      <c r="B33" s="2" t="s">
        <v>149</v>
      </c>
      <c r="C33" s="4">
        <v>50</v>
      </c>
      <c r="D33" s="4">
        <v>50</v>
      </c>
      <c r="E33" s="4">
        <v>50</v>
      </c>
      <c r="F33" s="4">
        <v>150.5</v>
      </c>
      <c r="G33" s="4">
        <v>150.5</v>
      </c>
      <c r="H33" s="4">
        <v>150.5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1" t="s">
        <v>13</v>
      </c>
      <c r="B35" s="31"/>
      <c r="C35" s="4">
        <f>SUM(C32+C33+C34)</f>
        <v>200</v>
      </c>
      <c r="D35" s="4">
        <v>230</v>
      </c>
      <c r="E35" s="4">
        <f t="shared" ref="E35:H35" si="2">SUM(E32+E33+E34)</f>
        <v>230</v>
      </c>
      <c r="F35" s="4">
        <f t="shared" si="2"/>
        <v>230</v>
      </c>
      <c r="G35" s="4">
        <v>245.9</v>
      </c>
      <c r="H35" s="4">
        <f t="shared" si="2"/>
        <v>245.9</v>
      </c>
    </row>
    <row r="36" spans="1:8" x14ac:dyDescent="0.25">
      <c r="A36" s="31" t="s">
        <v>17</v>
      </c>
      <c r="B36" s="31"/>
      <c r="C36" s="31"/>
      <c r="D36" s="31"/>
      <c r="E36" s="31"/>
      <c r="F36" s="31"/>
      <c r="G36" s="31"/>
      <c r="H36" s="31"/>
    </row>
    <row r="37" spans="1:8" x14ac:dyDescent="0.25">
      <c r="A37" s="3">
        <v>318</v>
      </c>
      <c r="B37" s="2" t="s">
        <v>127</v>
      </c>
      <c r="C37" s="4">
        <v>130</v>
      </c>
      <c r="D37" s="4">
        <v>150</v>
      </c>
      <c r="E37" s="4">
        <v>150</v>
      </c>
      <c r="F37" s="4">
        <v>250.9</v>
      </c>
      <c r="G37" s="4">
        <v>289.7</v>
      </c>
      <c r="H37" s="4">
        <v>289.7</v>
      </c>
    </row>
    <row r="38" spans="1:8" x14ac:dyDescent="0.25">
      <c r="A38" s="4" t="s">
        <v>111</v>
      </c>
      <c r="B38" s="2" t="s">
        <v>112</v>
      </c>
      <c r="C38" s="4">
        <v>60</v>
      </c>
      <c r="D38" s="4">
        <v>70</v>
      </c>
      <c r="E38" s="4">
        <v>70</v>
      </c>
      <c r="F38" s="4">
        <v>8.5</v>
      </c>
      <c r="G38" s="4">
        <v>9.9</v>
      </c>
      <c r="H38" s="4">
        <v>9.9</v>
      </c>
    </row>
    <row r="39" spans="1:8" x14ac:dyDescent="0.25">
      <c r="A39" s="4" t="s">
        <v>38</v>
      </c>
      <c r="B39" s="2" t="s">
        <v>39</v>
      </c>
      <c r="C39" s="4">
        <v>150</v>
      </c>
      <c r="D39" s="4">
        <v>180</v>
      </c>
      <c r="E39" s="4">
        <v>180</v>
      </c>
      <c r="F39" s="4">
        <v>37.6</v>
      </c>
      <c r="G39" s="4">
        <v>45.2</v>
      </c>
      <c r="H39" s="4">
        <v>45.2</v>
      </c>
    </row>
    <row r="40" spans="1:8" hidden="1" x14ac:dyDescent="0.25">
      <c r="A40" s="4"/>
      <c r="B40" s="2"/>
      <c r="C40" s="4"/>
      <c r="D40" s="4"/>
      <c r="E40" s="4"/>
      <c r="F40" s="4"/>
      <c r="G40" s="4"/>
      <c r="H40" s="4"/>
    </row>
    <row r="41" spans="1:8" hidden="1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 t="s">
        <v>30</v>
      </c>
      <c r="B42" s="2" t="s">
        <v>0</v>
      </c>
      <c r="C42" s="4">
        <v>20</v>
      </c>
      <c r="D42" s="4">
        <v>25</v>
      </c>
      <c r="E42" s="4">
        <v>25</v>
      </c>
      <c r="F42" s="4">
        <v>50</v>
      </c>
      <c r="G42" s="4">
        <v>62.5</v>
      </c>
      <c r="H42" s="4">
        <v>62.5</v>
      </c>
    </row>
    <row r="43" spans="1:8" x14ac:dyDescent="0.25">
      <c r="A43" s="31" t="s">
        <v>13</v>
      </c>
      <c r="B43" s="31"/>
      <c r="C43" s="4">
        <f>SUM(C37+C38+C39+C40+C41+C42)</f>
        <v>360</v>
      </c>
      <c r="D43" s="4">
        <v>425</v>
      </c>
      <c r="E43" s="4">
        <f t="shared" ref="E43:H43" si="3">SUM(E37+E38+E39+E40+E41+E42)</f>
        <v>425</v>
      </c>
      <c r="F43" s="4">
        <f t="shared" si="3"/>
        <v>347</v>
      </c>
      <c r="G43" s="4">
        <v>407.29999999999995</v>
      </c>
      <c r="H43" s="4">
        <f t="shared" si="3"/>
        <v>407.29999999999995</v>
      </c>
    </row>
    <row r="44" spans="1:8" x14ac:dyDescent="0.25">
      <c r="A44" s="31" t="s">
        <v>12</v>
      </c>
      <c r="B44" s="31"/>
      <c r="C44" s="4">
        <f>SUM(C16+C19+C30+C35+C43)</f>
        <v>1535</v>
      </c>
      <c r="D44" s="4">
        <v>1700</v>
      </c>
      <c r="E44" s="4">
        <f t="shared" ref="E44:H44" si="4">SUM(E16+E19+E30+E35+E43)</f>
        <v>1790</v>
      </c>
      <c r="F44" s="4">
        <f t="shared" si="4"/>
        <v>1533.75</v>
      </c>
      <c r="G44" s="4">
        <v>1567.6000000000001</v>
      </c>
      <c r="H44" s="4">
        <f t="shared" si="4"/>
        <v>1717.5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Первая неделя</vt:lpstr>
      <vt:lpstr>Вторая неделя</vt:lpstr>
      <vt:lpstr>пн1</vt:lpstr>
      <vt:lpstr>пн2</vt:lpstr>
      <vt:lpstr>вт1</vt:lpstr>
      <vt:lpstr>вт2</vt:lpstr>
      <vt:lpstr>ср2</vt:lpstr>
      <vt:lpstr>чт1</vt:lpstr>
      <vt:lpstr>чт2</vt:lpstr>
      <vt:lpstr>пт2</vt:lpstr>
      <vt:lpstr>пт1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2024-11-26T12:08:54Z</dcterms:modified>
</cp:coreProperties>
</file>